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160857\Desktop\経営比較分析表\"/>
    </mc:Choice>
  </mc:AlternateContent>
  <xr:revisionPtr revIDLastSave="0" documentId="13_ncr:1_{046134D9-7548-4738-890E-7DF30013A93B}" xr6:coauthVersionLast="47" xr6:coauthVersionMax="47" xr10:uidLastSave="{00000000-0000-0000-0000-000000000000}"/>
  <workbookProtection workbookAlgorithmName="SHA-512" workbookHashValue="P8ehuO2MI/Y1kRaFswrsFQu53c6RJOhB+yRwf+vneX74lvA23hHDDOnnoyC1kfPRXRRvKPVXpf7r7ZOSe9SO3Q==" workbookSaltValue="TXY5UgDLq31OnBWyXrV2Iw==" workbookSpinCount="100000" lockStructure="1"/>
  <bookViews>
    <workbookView xWindow="6525" yWindow="180" windowWidth="11220" windowHeight="112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I10" i="4"/>
  <c r="P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<sst xmlns="http://schemas.openxmlformats.org/spreadsheetml/2006/main" count="253" uniqueCount="117">
  <si>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</si>
  <si>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</si>
  <si>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</si>
  <si>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</si>
  <si>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</si>
  <si>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</si>
  <si>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</si>
  <si>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</si>
  <si>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</si>
  <si>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</si>
  <si>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</si>
  <si>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</si>
  <si>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</si>
  <si>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</si>
  <si>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</si>
  <si>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</si>
  <si>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</si>
  <si>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</si>
  <si>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</si>
  <si>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</si>
  <si>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</si>
  <si>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</si>
  <si>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</si>
  <si>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</si>
  <si>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</si>
  <si>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</si>
  <si>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</si>
  <si>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</si>
  <si>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</si>
  <si>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</si>
  <si>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</si>
  <si>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</si>
  <si>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</si>
  <si>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</si>
  <si>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</si>
  <si>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</si>
  <si>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</si>
  <si>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</si>
  <si>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</si>
  <si>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</si>
  <si>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</si>
  <si>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</si>
  <si>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</si>
  <si>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</si>
  <si>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</si>
  <si>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</si>
  <si>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</si>
  <si>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</si>
  <si>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</si>
  <si>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</si>
  <si>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</si>
  <si>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</si>
  <si>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</si>
  <si>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</si>
  <si>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</si>
  <si>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</si>
  <si>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</si>
  <si>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</si>
  <si>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</si>
  <si>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</si>
  <si>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</si>
  <si>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</si>
  <si>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</si>
  <si>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</si>
  <si>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</si>
  <si>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</si>
  <si>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</si>
  <si>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</si>
  <si>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</si>
  <si>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</si>
  <si>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</si>
  <si>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</si>
  <si>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</si>
  <si>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</si>
  <si>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</si>
  <si>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</si>
  <si>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</si>
  <si>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</si>
  <si>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</si>
  <si>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</si>
  <si>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</si>
  <si>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</si>
  <si>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</si>
  <si>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</si>
  <si>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</si>
  <si>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</si>
  <si>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</si>
  <si>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</si>
  <si>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</si>
  <si>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</si>
  <si>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</si>
  <si>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</si>
  <si>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</si>
  <si>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</si>
  <si>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</si>
  <si>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</si>
  <si>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</si>
  <si>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</si>
  <si>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</si>
  <si>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</si>
  <si>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</si>
  <si>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</si>
  <si>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</si>
  <si>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</si>
  <si>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</si>
  <si>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</si>
  <si>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</si>
  <si>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</si>
  <si>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</si>
  <si>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</si>
  <si>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</si>
  <si>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</si>
  <si>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</si>
  <si>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</si>
  <si>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①全国・類似団体平均よりも低いが、100%は超えている。ただし、使用料で賄えない資本費に対する繰入金を含んだ数値である。
②累積欠損金は生じていない。
③令和2年度より、一般会計からの基準外繰入を行い、流動資産が増加したことで、年々改善している。
④全国・類似団体平均に比べて非常に高い水準にあり、企業債への依存度が大きい。今後当分の間は投資額の減少に伴い、企業債残高も減少していく見込みである。
⑤100%を大きく下回っており、使用料収入では汚水処理費が賄えていない。維持管理費の赤字補てんとしての基準外繰入を行っている。
⑥類似団体の平均よりも低い。引き続き、有収水量の増加及び維持管理費の節減に努める。
⑦全国・類似団体の平均よりも低い。適切な施設規模へ見直す必要がある。
⑧全国・類似団体の平均よりも低い。区域内人口、水洗化人口ともに減少傾向であるため、引き続き未接続世帯への普及促進を図り、水洗化率の向上に努める。</t>
    <rPh sb="77" eb="79">
      <t>レイワ</t>
    </rPh>
    <rPh sb="80" eb="82">
      <t>ネンド</t>
    </rPh>
    <rPh sb="85" eb="87">
      <t>イッパン</t>
    </rPh>
    <rPh sb="87" eb="89">
      <t>カイケイ</t>
    </rPh>
    <rPh sb="92" eb="94">
      <t>キジュン</t>
    </rPh>
    <rPh sb="94" eb="95">
      <t>ガイ</t>
    </rPh>
    <rPh sb="95" eb="97">
      <t>クリイレ</t>
    </rPh>
    <rPh sb="98" eb="99">
      <t>オコナ</t>
    </rPh>
    <rPh sb="101" eb="103">
      <t>リュウドウ</t>
    </rPh>
    <rPh sb="103" eb="105">
      <t>シサン</t>
    </rPh>
    <rPh sb="106" eb="107">
      <t>ゾウ</t>
    </rPh>
    <rPh sb="107" eb="108">
      <t>カ</t>
    </rPh>
    <rPh sb="114" eb="116">
      <t>ネンネン</t>
    </rPh>
    <rPh sb="116" eb="118">
      <t>カイゼン</t>
    </rPh>
    <phoneticPr fontId="4"/>
  </si>
  <si>
    <t xml:space="preserve">①全国・類似団体平均と比較して低い水準にあるが、法適用以前の減価償却累計額が貸借対照表に計上されていないために、実際よりも低い数値が反映されていると考えられる。
②供用開始から19年であり、現在のところ法定耐用年数を超過した管渠は存在しない。
③法定耐用年数を超過した管渠がないため、低い水準となっている。
</t>
    <phoneticPr fontId="4"/>
  </si>
  <si>
    <t>　当市の農業集落排水事業は、令和2年度から法の全部を適用し、公営企業会計へと移行した。
　使用料収入では、汚水維持管理費の半分程度しか賄えていない状況であり、赤字補てんとしての基準外繰入を行っている。
　施設利用率が低い水準にあり処理区域内の人口も減少していることから、今後は効率的な施設利用について検討していく必要がある。
　</t>
    <rPh sb="102" eb="104">
      <t>シセツ</t>
    </rPh>
    <rPh sb="104" eb="106">
      <t>リヨウ</t>
    </rPh>
    <rPh sb="106" eb="107">
      <t>リツ</t>
    </rPh>
    <rPh sb="108" eb="109">
      <t>ヒク</t>
    </rPh>
    <rPh sb="110" eb="112">
      <t>スイジュン</t>
    </rPh>
    <rPh sb="115" eb="120">
      <t>ショリクイキナイ</t>
    </rPh>
    <rPh sb="121" eb="123">
      <t>ジンコウ</t>
    </rPh>
    <rPh sb="124" eb="126">
      <t>ゲンショウ</t>
    </rPh>
    <rPh sb="135" eb="137">
      <t>コンゴ</t>
    </rPh>
    <rPh sb="138" eb="141">
      <t>コウリツテキ</t>
    </rPh>
    <rPh sb="142" eb="144">
      <t>シセツ</t>
    </rPh>
    <rPh sb="144" eb="146">
      <t>リヨウ</t>
    </rPh>
    <rPh sb="150" eb="152">
      <t>ケントウ</t>
    </rPh>
    <rPh sb="156" eb="1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</si>
</sst>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0C7-4FD1-A51C-44764D9B91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F0C7-4FD1-A51C-44764D9B91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44.78</c:v>
                </c:pt>
                <c:pt idx="2">
                  <c:v>43.51</c:v>
                </c:pt>
                <c:pt idx="3">
                  <c:v>46.82</c:v>
                </c:pt>
                <c:pt idx="4">
                  <c:v>39.82</c:v>
                </c:pt>
              </c:numCache>
            </c:numRef>
          </c:val>
          <c:extLst>
            <c:ext xmlns:c16="http://schemas.microsoft.com/office/drawing/2014/chart" uri="{C3380CC4-5D6E-409C-BE32-E72D297353CC}">
              <c16:uniqueId val="{00000000-70AD-44DA-8DAA-5F55DDDE33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70AD-44DA-8DAA-5F55DDDE33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79.680000000000007</c:v>
                </c:pt>
                <c:pt idx="2">
                  <c:v>80.349999999999994</c:v>
                </c:pt>
                <c:pt idx="3">
                  <c:v>80.349999999999994</c:v>
                </c:pt>
                <c:pt idx="4">
                  <c:v>79.86</c:v>
                </c:pt>
              </c:numCache>
            </c:numRef>
          </c:val>
          <c:extLst>
            <c:ext xmlns:c16="http://schemas.microsoft.com/office/drawing/2014/chart" uri="{C3380CC4-5D6E-409C-BE32-E72D297353CC}">
              <c16:uniqueId val="{00000000-7144-40F4-8727-472EF7EC0A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7144-40F4-8727-472EF7EC0A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102.3</c:v>
                </c:pt>
                <c:pt idx="2">
                  <c:v>100.74</c:v>
                </c:pt>
                <c:pt idx="3">
                  <c:v>100.8</c:v>
                </c:pt>
                <c:pt idx="4">
                  <c:v>100.9</c:v>
                </c:pt>
              </c:numCache>
            </c:numRef>
          </c:val>
          <c:extLst>
            <c:ext xmlns:c16="http://schemas.microsoft.com/office/drawing/2014/chart" uri="{C3380CC4-5D6E-409C-BE32-E72D297353CC}">
              <c16:uniqueId val="{00000000-5CC1-4E42-B62C-E0B60DE574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5CC1-4E42-B62C-E0B60DE574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c:v>
                </c:pt>
                <c:pt idx="2">
                  <c:v>8.3699999999999992</c:v>
                </c:pt>
                <c:pt idx="3">
                  <c:v>12</c:v>
                </c:pt>
                <c:pt idx="4">
                  <c:v>15.77</c:v>
                </c:pt>
              </c:numCache>
            </c:numRef>
          </c:val>
          <c:extLst>
            <c:ext xmlns:c16="http://schemas.microsoft.com/office/drawing/2014/chart" uri="{C3380CC4-5D6E-409C-BE32-E72D297353CC}">
              <c16:uniqueId val="{00000000-2065-4F0C-9144-487ADC8CE3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2065-4F0C-9144-487ADC8CE3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273-43E9-AF63-1B7A9F9FA8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0273-43E9-AF63-1B7A9F9FA8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D9A-4A29-BB21-E90DB8F0BA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BD9A-4A29-BB21-E90DB8F0BA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20.05</c:v>
                </c:pt>
                <c:pt idx="2">
                  <c:v>46.5</c:v>
                </c:pt>
                <c:pt idx="3">
                  <c:v>61.5</c:v>
                </c:pt>
                <c:pt idx="4">
                  <c:v>69.400000000000006</c:v>
                </c:pt>
              </c:numCache>
            </c:numRef>
          </c:val>
          <c:extLst>
            <c:ext xmlns:c16="http://schemas.microsoft.com/office/drawing/2014/chart" uri="{C3380CC4-5D6E-409C-BE32-E72D297353CC}">
              <c16:uniqueId val="{00000000-FDBA-414D-AD93-C8EDD1CC99F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FDBA-414D-AD93-C8EDD1CC99F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4956.1499999999996</c:v>
                </c:pt>
                <c:pt idx="2">
                  <c:v>4653.8999999999996</c:v>
                </c:pt>
                <c:pt idx="3">
                  <c:v>4400.25</c:v>
                </c:pt>
                <c:pt idx="4">
                  <c:v>4029.83</c:v>
                </c:pt>
              </c:numCache>
            </c:numRef>
          </c:val>
          <c:extLst>
            <c:ext xmlns:c16="http://schemas.microsoft.com/office/drawing/2014/chart" uri="{C3380CC4-5D6E-409C-BE32-E72D297353CC}">
              <c16:uniqueId val="{00000000-AF89-4DD3-B82B-0FBDE08FCD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AF89-4DD3-B82B-0FBDE08FCD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48.45</c:v>
                </c:pt>
                <c:pt idx="2">
                  <c:v>48.55</c:v>
                </c:pt>
                <c:pt idx="3">
                  <c:v>52.71</c:v>
                </c:pt>
                <c:pt idx="4">
                  <c:v>51.77</c:v>
                </c:pt>
              </c:numCache>
            </c:numRef>
          </c:val>
          <c:extLst>
            <c:ext xmlns:c16="http://schemas.microsoft.com/office/drawing/2014/chart" uri="{C3380CC4-5D6E-409C-BE32-E72D297353CC}">
              <c16:uniqueId val="{00000000-4ACB-4E01-9F99-BC1677617A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4ACB-4E01-9F99-BC1677617A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307.45</c:v>
                </c:pt>
                <c:pt idx="2">
                  <c:v>306.5</c:v>
                </c:pt>
                <c:pt idx="3">
                  <c:v>281.33999999999997</c:v>
                </c:pt>
                <c:pt idx="4">
                  <c:v>286.95999999999998</c:v>
                </c:pt>
              </c:numCache>
            </c:numRef>
          </c:val>
          <c:extLst>
            <c:ext xmlns:c16="http://schemas.microsoft.com/office/drawing/2014/chart" uri="{C3380CC4-5D6E-409C-BE32-E72D297353CC}">
              <c16:uniqueId val="{00000000-04D5-4081-9A42-0E42248B15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4D5-4081-9A42-0E42248B15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大分県　日田市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61125</v>
      </c>
      <c r="AM8" s="54"/>
      <c r="AN8" s="54"/>
      <c r="AO8" s="54"/>
      <c r="AP8" s="54"/>
      <c r="AQ8" s="54"/>
      <c r="AR8" s="54"/>
      <c r="AS8" s="54"/>
      <c r="AT8" s="53">
        <f>データ!T6</f>
        <v>666.03</v>
      </c>
      <c r="AU8" s="53"/>
      <c r="AV8" s="53"/>
      <c r="AW8" s="53"/>
      <c r="AX8" s="53"/>
      <c r="AY8" s="53"/>
      <c r="AZ8" s="53"/>
      <c r="BA8" s="53"/>
      <c r="BB8" s="53">
        <f>データ!U6</f>
        <v>91.78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32.26</v>
      </c>
      <c r="J10" s="53"/>
      <c r="K10" s="53"/>
      <c r="L10" s="53"/>
      <c r="M10" s="53"/>
      <c r="N10" s="53"/>
      <c r="O10" s="53"/>
      <c r="P10" s="53">
        <f>データ!P6</f>
        <v>2.17</v>
      </c>
      <c r="Q10" s="53"/>
      <c r="R10" s="53"/>
      <c r="S10" s="53"/>
      <c r="T10" s="53"/>
      <c r="U10" s="53"/>
      <c r="V10" s="53"/>
      <c r="W10" s="53">
        <f>データ!Q6</f>
        <v>88.66</v>
      </c>
      <c r="X10" s="53"/>
      <c r="Y10" s="53"/>
      <c r="Z10" s="53"/>
      <c r="AA10" s="53"/>
      <c r="AB10" s="53"/>
      <c r="AC10" s="53"/>
      <c r="AD10" s="54">
        <f>データ!R6</f>
        <v>3130</v>
      </c>
      <c r="AE10" s="54"/>
      <c r="AF10" s="54"/>
      <c r="AG10" s="54"/>
      <c r="AH10" s="54"/>
      <c r="AI10" s="54"/>
      <c r="AJ10" s="54"/>
      <c r="AK10" s="2"/>
      <c r="AL10" s="54">
        <f>データ!V6</f>
        <v>1316</v>
      </c>
      <c r="AM10" s="54"/>
      <c r="AN10" s="54"/>
      <c r="AO10" s="54"/>
      <c r="AP10" s="54"/>
      <c r="AQ10" s="54"/>
      <c r="AR10" s="54"/>
      <c r="AS10" s="54"/>
      <c r="AT10" s="53">
        <f>データ!W6</f>
        <v>1.1000000000000001</v>
      </c>
      <c r="AU10" s="53"/>
      <c r="AV10" s="53"/>
      <c r="AW10" s="53"/>
      <c r="AX10" s="53"/>
      <c r="AY10" s="53"/>
      <c r="AZ10" s="53"/>
      <c r="BA10" s="53"/>
      <c r="BB10" s="53">
        <f>データ!X6</f>
        <v>1196.3599999999999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3y7dy22V0snEFxcoOWNOvtkQHCJx6hfAh7BFlGLDV9XsrwYY5d7j0hVR7LehGHlON1GPky7O83lU8HgTng7G6g==" saltValue="J503R+ERc85wq6EW+Lzd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442046</v>
      </c>
      <c r="D6" s="19">
        <f t="shared" si="3"/>
        <v>46</v>
      </c>
      <c r="E6" s="19">
        <f t="shared" si="3"/>
        <v>17</v>
      </c>
      <c r="F6" s="19">
        <f t="shared" si="3"/>
        <v>5</v>
      </c>
      <c r="G6" s="19">
        <f t="shared" si="3"/>
        <v>0</v>
      </c>
      <c r="H6" s="19" t="str">
        <f t="shared" si="3"/>
        <v>大分県　日田市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32.26</v>
      </c>
      <c r="P6" s="20">
        <f t="shared" si="3"/>
        <v>2.17</v>
      </c>
      <c r="Q6" s="20">
        <f t="shared" si="3"/>
        <v>88.66</v>
      </c>
      <c r="R6" s="20">
        <f t="shared" si="3"/>
        <v>3130</v>
      </c>
      <c r="S6" s="20">
        <f t="shared" si="3"/>
        <v>61125</v>
      </c>
      <c r="T6" s="20">
        <f t="shared" si="3"/>
        <v>666.03</v>
      </c>
      <c r="U6" s="20">
        <f t="shared" si="3"/>
        <v>91.78</v>
      </c>
      <c r="V6" s="20">
        <f t="shared" si="3"/>
        <v>1316</v>
      </c>
      <c r="W6" s="20">
        <f t="shared" si="3"/>
        <v>1.1000000000000001</v>
      </c>
      <c r="X6" s="20">
        <f t="shared" si="3"/>
        <v>1196.3599999999999</v>
      </c>
      <c r="Y6" s="21" t="str">
        <f>IF(Y7="",NA(),Y7)</f>
        <v>-</v>
      </c>
      <c r="Z6" s="21">
        <f t="shared" ref="Z6:AH6" si="4">IF(Z7="",NA(),Z7)</f>
        <v>102.3</v>
      </c>
      <c r="AA6" s="21">
        <f t="shared" si="4"/>
        <v>100.74</v>
      </c>
      <c r="AB6" s="21">
        <f t="shared" si="4"/>
        <v>100.8</v>
      </c>
      <c r="AC6" s="21">
        <f t="shared" si="4"/>
        <v>100.9</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20.05</v>
      </c>
      <c r="AW6" s="21">
        <f t="shared" si="6"/>
        <v>46.5</v>
      </c>
      <c r="AX6" s="21">
        <f t="shared" si="6"/>
        <v>61.5</v>
      </c>
      <c r="AY6" s="21">
        <f t="shared" si="6"/>
        <v>69.400000000000006</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4956.1499999999996</v>
      </c>
      <c r="BH6" s="21">
        <f t="shared" si="7"/>
        <v>4653.8999999999996</v>
      </c>
      <c r="BI6" s="21">
        <f t="shared" si="7"/>
        <v>4400.25</v>
      </c>
      <c r="BJ6" s="21">
        <f t="shared" si="7"/>
        <v>4029.83</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48.45</v>
      </c>
      <c r="BS6" s="21">
        <f t="shared" si="8"/>
        <v>48.55</v>
      </c>
      <c r="BT6" s="21">
        <f t="shared" si="8"/>
        <v>52.71</v>
      </c>
      <c r="BU6" s="21">
        <f t="shared" si="8"/>
        <v>51.77</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307.45</v>
      </c>
      <c r="CD6" s="21">
        <f t="shared" si="9"/>
        <v>306.5</v>
      </c>
      <c r="CE6" s="21">
        <f t="shared" si="9"/>
        <v>281.33999999999997</v>
      </c>
      <c r="CF6" s="21">
        <f t="shared" si="9"/>
        <v>286.95999999999998</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44.78</v>
      </c>
      <c r="CO6" s="21">
        <f t="shared" si="10"/>
        <v>43.51</v>
      </c>
      <c r="CP6" s="21">
        <f t="shared" si="10"/>
        <v>46.82</v>
      </c>
      <c r="CQ6" s="21">
        <f t="shared" si="10"/>
        <v>39.82</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79.680000000000007</v>
      </c>
      <c r="CZ6" s="21">
        <f t="shared" si="11"/>
        <v>80.349999999999994</v>
      </c>
      <c r="DA6" s="21">
        <f t="shared" si="11"/>
        <v>80.349999999999994</v>
      </c>
      <c r="DB6" s="21">
        <f t="shared" si="11"/>
        <v>79.86</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4.2</v>
      </c>
      <c r="DK6" s="21">
        <f t="shared" si="12"/>
        <v>8.3699999999999992</v>
      </c>
      <c r="DL6" s="21">
        <f t="shared" si="12"/>
        <v>12</v>
      </c>
      <c r="DM6" s="21">
        <f t="shared" si="12"/>
        <v>15.77</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442046</v>
      </c>
      <c r="D7" s="23">
        <v>46</v>
      </c>
      <c r="E7" s="23">
        <v>17</v>
      </c>
      <c r="F7" s="23">
        <v>5</v>
      </c>
      <c r="G7" s="23">
        <v>0</v>
      </c>
      <c r="H7" s="23" t="s">
        <v>96</v>
      </c>
      <c r="I7" s="23" t="s">
        <v>97</v>
      </c>
      <c r="J7" s="23" t="s">
        <v>98</v>
      </c>
      <c r="K7" s="23" t="s">
        <v>99</v>
      </c>
      <c r="L7" s="23" t="s">
        <v>100</v>
      </c>
      <c r="M7" s="23" t="s">
        <v>101</v>
      </c>
      <c r="N7" s="24" t="s">
        <v>102</v>
      </c>
      <c r="O7" s="24">
        <v>32.26</v>
      </c>
      <c r="P7" s="24">
        <v>2.17</v>
      </c>
      <c r="Q7" s="24">
        <v>88.66</v>
      </c>
      <c r="R7" s="24">
        <v>3130</v>
      </c>
      <c r="S7" s="24">
        <v>61125</v>
      </c>
      <c r="T7" s="24">
        <v>666.03</v>
      </c>
      <c r="U7" s="24">
        <v>91.78</v>
      </c>
      <c r="V7" s="24">
        <v>1316</v>
      </c>
      <c r="W7" s="24">
        <v>1.1000000000000001</v>
      </c>
      <c r="X7" s="24">
        <v>1196.3599999999999</v>
      </c>
      <c r="Y7" s="24" t="s">
        <v>102</v>
      </c>
      <c r="Z7" s="24">
        <v>102.3</v>
      </c>
      <c r="AA7" s="24">
        <v>100.74</v>
      </c>
      <c r="AB7" s="24">
        <v>100.8</v>
      </c>
      <c r="AC7" s="24">
        <v>100.9</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20.05</v>
      </c>
      <c r="AW7" s="24">
        <v>46.5</v>
      </c>
      <c r="AX7" s="24">
        <v>61.5</v>
      </c>
      <c r="AY7" s="24">
        <v>69.400000000000006</v>
      </c>
      <c r="AZ7" s="24" t="s">
        <v>102</v>
      </c>
      <c r="BA7" s="24">
        <v>29.13</v>
      </c>
      <c r="BB7" s="24">
        <v>35.69</v>
      </c>
      <c r="BC7" s="24">
        <v>38.4</v>
      </c>
      <c r="BD7" s="24">
        <v>44.04</v>
      </c>
      <c r="BE7" s="24">
        <v>42.02</v>
      </c>
      <c r="BF7" s="24" t="s">
        <v>102</v>
      </c>
      <c r="BG7" s="24">
        <v>4956.1499999999996</v>
      </c>
      <c r="BH7" s="24">
        <v>4653.8999999999996</v>
      </c>
      <c r="BI7" s="24">
        <v>4400.25</v>
      </c>
      <c r="BJ7" s="24">
        <v>4029.83</v>
      </c>
      <c r="BK7" s="24" t="s">
        <v>102</v>
      </c>
      <c r="BL7" s="24">
        <v>867.83</v>
      </c>
      <c r="BM7" s="24">
        <v>791.76</v>
      </c>
      <c r="BN7" s="24">
        <v>900.82</v>
      </c>
      <c r="BO7" s="24">
        <v>839.21</v>
      </c>
      <c r="BP7" s="24">
        <v>785.1</v>
      </c>
      <c r="BQ7" s="24" t="s">
        <v>102</v>
      </c>
      <c r="BR7" s="24">
        <v>48.45</v>
      </c>
      <c r="BS7" s="24">
        <v>48.55</v>
      </c>
      <c r="BT7" s="24">
        <v>52.71</v>
      </c>
      <c r="BU7" s="24">
        <v>51.77</v>
      </c>
      <c r="BV7" s="24" t="s">
        <v>102</v>
      </c>
      <c r="BW7" s="24">
        <v>57.08</v>
      </c>
      <c r="BX7" s="24">
        <v>56.26</v>
      </c>
      <c r="BY7" s="24">
        <v>52.94</v>
      </c>
      <c r="BZ7" s="24">
        <v>52.05</v>
      </c>
      <c r="CA7" s="24">
        <v>56.93</v>
      </c>
      <c r="CB7" s="24" t="s">
        <v>102</v>
      </c>
      <c r="CC7" s="24">
        <v>307.45</v>
      </c>
      <c r="CD7" s="24">
        <v>306.5</v>
      </c>
      <c r="CE7" s="24">
        <v>281.33999999999997</v>
      </c>
      <c r="CF7" s="24">
        <v>286.95999999999998</v>
      </c>
      <c r="CG7" s="24" t="s">
        <v>102</v>
      </c>
      <c r="CH7" s="24">
        <v>274.99</v>
      </c>
      <c r="CI7" s="24">
        <v>282.08999999999997</v>
      </c>
      <c r="CJ7" s="24">
        <v>303.27999999999997</v>
      </c>
      <c r="CK7" s="24">
        <v>301.86</v>
      </c>
      <c r="CL7" s="24">
        <v>271.14999999999998</v>
      </c>
      <c r="CM7" s="24" t="s">
        <v>102</v>
      </c>
      <c r="CN7" s="24">
        <v>44.78</v>
      </c>
      <c r="CO7" s="24">
        <v>43.51</v>
      </c>
      <c r="CP7" s="24">
        <v>46.82</v>
      </c>
      <c r="CQ7" s="24">
        <v>39.82</v>
      </c>
      <c r="CR7" s="24" t="s">
        <v>102</v>
      </c>
      <c r="CS7" s="24">
        <v>54.83</v>
      </c>
      <c r="CT7" s="24">
        <v>66.53</v>
      </c>
      <c r="CU7" s="24">
        <v>52.35</v>
      </c>
      <c r="CV7" s="24">
        <v>46.25</v>
      </c>
      <c r="CW7" s="24">
        <v>49.87</v>
      </c>
      <c r="CX7" s="24" t="s">
        <v>102</v>
      </c>
      <c r="CY7" s="24">
        <v>79.680000000000007</v>
      </c>
      <c r="CZ7" s="24">
        <v>80.349999999999994</v>
      </c>
      <c r="DA7" s="24">
        <v>80.349999999999994</v>
      </c>
      <c r="DB7" s="24">
        <v>79.86</v>
      </c>
      <c r="DC7" s="24" t="s">
        <v>102</v>
      </c>
      <c r="DD7" s="24">
        <v>84.7</v>
      </c>
      <c r="DE7" s="24">
        <v>84.67</v>
      </c>
      <c r="DF7" s="24">
        <v>84.39</v>
      </c>
      <c r="DG7" s="24">
        <v>83.96</v>
      </c>
      <c r="DH7" s="24">
        <v>87.54</v>
      </c>
      <c r="DI7" s="24" t="s">
        <v>102</v>
      </c>
      <c r="DJ7" s="24">
        <v>4.2</v>
      </c>
      <c r="DK7" s="24">
        <v>8.3699999999999992</v>
      </c>
      <c r="DL7" s="24">
        <v>12</v>
      </c>
      <c r="DM7" s="24">
        <v>15.77</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Printed>2025-02-03T08:17:12Z</cp:lastPrinted>
  <dcterms:created xsi:type="dcterms:W3CDTF">2025-01-24T07:21:00Z</dcterms:created>
  <dcterms:modified xsi:type="dcterms:W3CDTF">2025-01-24T07:21:00Z</dcterms:modified>
  <cp:category/>
</cp:coreProperties>
</file>