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4\04\財政課\主管文書（個別的事項）＿財政係\D01_予算決算\00決算統計\決算統計主任用\H30決算統計\21_財政状況資料集\05_HP掲載\"/>
    </mc:Choice>
  </mc:AlternateContent>
  <bookViews>
    <workbookView xWindow="0" yWindow="0" windowWidth="15360" windowHeight="7635"/>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データシート" sheetId="9" state="hidden"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<sst xmlns="http://schemas.openxmlformats.org/spreadsheetml/2006/main" count="298" uniqueCount="168">
  <si>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</si>
  <si>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</si>
  <si>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</si>
  <si>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</si>
  <si>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</si>
  <si>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</si>
  <si>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</si>
  <si>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</si>
  <si>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※平成31年度中に市町村合併した団体で、合併前の団体ごとの決算に基づく連結実質赤字比率を算出していない団体については、グラフを表記しない。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</si>
  <si>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</si>
  <si>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</si>
  <si>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</si>
  <si>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</si>
  <si>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</si>
  <si>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</si>
  <si>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</si>
  <si>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</si>
  <si>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</si>
  <si>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</si>
  <si>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</si>
  <si>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</si>
  <si>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</si>
  <si>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</si>
  <si>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平成31年度中に市町村合併した団体で、合併前の団体ごとの決算に基づく実質公債費比率を算出していない団体については、グラフを表記しない。</t>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</si>
  <si>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</si>
  <si>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</si>
  <si>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</si>
  <si>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</si>
  <si>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</si>
  <si>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</si>
  <si>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</si>
  <si>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</si>
  <si>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</si>
  <si>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</si>
  <si>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</si>
  <si>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</si>
  <si>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</si>
  <si>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</si>
  <si>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</si>
  <si>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</si>
  <si>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</si>
  <si>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</si>
  <si>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</si>
  <si>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</si>
  <si>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</si>
  <si>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</si>
  <si>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※平成31年度中に市町村合併した団体で、合併前の団体ごとの決算に基づく将来負担比率を算出していない団体については、グラフを表記しない。</t>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</si>
  <si>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</si>
  <si>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</si>
  <si>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</si>
  <si>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</si>
  <si>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</si>
  <si>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</si>
  <si>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</si>
  <si>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5"/>
  </si>
  <si>
    <t>財政調整基金残高</t>
    <phoneticPr fontId="5"/>
  </si>
  <si>
    <t>実質単年度収支</t>
    <rPh sb="0" eb="2">
      <t>ジッシツ</t>
    </rPh>
    <rPh sb="2" eb="5">
      <t>タンネンド</t>
    </rPh>
    <rPh sb="5" eb="7">
      <t>シュウシ</t>
    </rPh>
    <phoneticPr fontId="15"/>
  </si>
  <si>
    <t>連結実質赤字比率に係る赤字・黒字の構成分析</t>
  </si>
  <si>
    <t>赤字額</t>
    <rPh sb="0" eb="2">
      <t>アカジ</t>
    </rPh>
    <rPh sb="2" eb="3">
      <t>ガク</t>
    </rPh>
    <phoneticPr fontId="15"/>
  </si>
  <si>
    <t>黒字額</t>
    <rPh sb="0" eb="2">
      <t>クロジ</t>
    </rPh>
    <rPh sb="2" eb="3">
      <t>ガク</t>
    </rPh>
    <phoneticPr fontId="15"/>
  </si>
  <si>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</si>
  <si>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</si>
  <si>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</si>
  <si>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5"/>
  </si>
  <si>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</si>
  <si>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</si>
  <si>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</si>
  <si>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</si>
  <si>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</si>
  <si>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</si>
  <si>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</si>
  <si>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</si>
  <si>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</si>
  <si>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</si>
  <si>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</si>
  <si>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</si>
  <si>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8"/>
  </si>
  <si>
    <t>財政調整基金</t>
    <phoneticPr fontId="18"/>
  </si>
  <si>
    <t>減債基金</t>
    <phoneticPr fontId="18"/>
  </si>
  <si>
    <t>その他特定目的基金</t>
    <phoneticPr fontId="18"/>
  </si>
  <si>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</si>
  <si>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</si>
  <si>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</si>
  <si>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</si>
  <si>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</si>
  <si>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</si>
  <si>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</si>
  <si>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</si>
  <si>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</si>
  <si>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</si>
  <si>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</si>
  <si>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</si>
  <si>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</si>
  <si>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</si>
  <si>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</si>
  <si>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</si>
  <si>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</si>
  <si>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</si>
  <si>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</si>
  <si>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</si>
  <si>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</si>
  <si>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</si>
  <si>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</si>
  <si>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</si>
  <si>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</si>
  <si>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</si>
  <si>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</si>
  <si>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</si>
  <si>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</si>
  <si>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6"/>
  </si>
  <si>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</si>
  <si>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</si>
  <si>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</si>
  <si>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</si>
  <si>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</si>
  <si>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</si>
  <si>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</si>
  <si>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※平成31年度中に市町村合併した団体で、合併前の団体ごとの決算に基づく実質公債費比率を算出していない団体については、グラフを表記しない。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</si>
  <si>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</si>
  <si>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</si>
  <si>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</si>
  <si>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</si>
  <si>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</si>
  <si>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</si>
  <si>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</si>
  <si>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</si>
  <si>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H26</t>
  </si>
  <si>
    <t>うち単独分</t>
    <rPh sb="2" eb="4">
      <t>タンドク</t>
    </rPh>
    <rPh sb="4" eb="5">
      <t>ブン</t>
    </rPh>
    <phoneticPr fontId="5"/>
  </si>
  <si>
    <t xml:space="preserve"> H27</t>
  </si>
  <si>
    <t xml:space="preserve"> H28</t>
  </si>
  <si>
    <t xml:space="preserve"> H29</t>
  </si>
  <si>
    <t xml:space="preserve"> H30</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</si>
  <si>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</si>
  <si>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</si>
  <si>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</si>
  <si>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</si>
  <si>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H26</t>
  </si>
  <si>
    <t>H27</t>
  </si>
  <si>
    <t>H28</t>
  </si>
  <si>
    <t>H29</t>
  </si>
  <si>
    <t>H30</t>
  </si>
  <si>
    <t>▲ 0.14</t>
  </si>
  <si>
    <t>▲ 0.38</t>
  </si>
  <si>
    <t>▲ 7.81</t>
  </si>
  <si>
    <t>▲ 1.71</t>
  </si>
  <si>
    <t>水道事業会計</t>
  </si>
  <si>
    <t>一般会計</t>
  </si>
  <si>
    <t>国民健康保険特別会計</t>
  </si>
  <si>
    <t>下水道事業会計</t>
  </si>
  <si>
    <t>介護保険特別会計</t>
  </si>
  <si>
    <t>後期高齢者医療特別会計</t>
  </si>
  <si>
    <t>農業集落排水事業特別会計</t>
  </si>
  <si>
    <t>簡易水道事業特別会計</t>
  </si>
  <si>
    <t>その他会計（赤字）</t>
  </si>
  <si>
    <t>その他会計（黒字）</t>
  </si>
  <si>
    <t>H25末</t>
    <phoneticPr fontId="5"/>
  </si>
  <si>
    <t>H26末</t>
    <phoneticPr fontId="5"/>
  </si>
  <si>
    <t>H27末</t>
    <phoneticPr fontId="5"/>
  </si>
  <si>
    <t>H28末</t>
    <phoneticPr fontId="5"/>
  </si>
  <si>
    <t>H29末</t>
    <phoneticPr fontId="5"/>
  </si>
  <si>
    <t>地域振興基金</t>
    <rPh sb="0" eb="2">
      <t>チイキ</t>
    </rPh>
    <rPh sb="2" eb="4">
      <t>シンコウ</t>
    </rPh>
    <rPh sb="4" eb="6">
      <t>キキン</t>
    </rPh>
    <phoneticPr fontId="2"/>
  </si>
  <si>
    <t>市有施設整備基金</t>
    <rPh sb="0" eb="2">
      <t>シユウ</t>
    </rPh>
    <rPh sb="2" eb="4">
      <t>シセツ</t>
    </rPh>
    <rPh sb="4" eb="6">
      <t>セイビ</t>
    </rPh>
    <rPh sb="6" eb="8">
      <t>キキン</t>
    </rPh>
    <phoneticPr fontId="2"/>
  </si>
  <si>
    <t>地域福祉基金</t>
    <rPh sb="0" eb="2">
      <t>チイキ</t>
    </rPh>
    <rPh sb="2" eb="4">
      <t>フクシ</t>
    </rPh>
    <rPh sb="4" eb="6">
      <t>キキン</t>
    </rPh>
    <phoneticPr fontId="2"/>
  </si>
  <si>
    <t>市職員退職手当基金</t>
    <rPh sb="0" eb="3">
      <t>シショクイン</t>
    </rPh>
    <rPh sb="3" eb="5">
      <t>タイショク</t>
    </rPh>
    <rPh sb="5" eb="7">
      <t>テアテ</t>
    </rPh>
    <rPh sb="7" eb="9">
      <t>キキン</t>
    </rPh>
    <phoneticPr fontId="2"/>
  </si>
  <si>
    <t>災害対策基金</t>
    <rPh sb="0" eb="2">
      <t>サイガイ</t>
    </rPh>
    <rPh sb="2" eb="4">
      <t>タイサク</t>
    </rPh>
    <rPh sb="4" eb="6">
      <t>キキン</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</si>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</sst>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 &quot;0.00"/>
    <numFmt numFmtId="177" formatCode="#,##0;&quot;▲ &quot;#,##0"/>
    <numFmt numFmtId="178" formatCode="#,##0_ "/>
    <numFmt numFmtId="179" formatCode="#,##0;&quot;△ &quot;#,##0"/>
    <numFmt numFmtId="180" formatCode="#,##0.0;&quot;△ &quot;#,##0.0"/>
    <numFmt numFmtId="187" formatCode="#,##0.0;&quot;▲ &quot;#,##0.0"/>
    <numFmt numFmtId="189" formatCode="#,##0.0_ "/>
    <numFmt numFmtId="190" formatCode="#,##0.00;&quot;▲ &quot;#,##0.00"/>
  </numFmts>
  <fonts count="22">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5" fillId="0" borderId="0"/>
    <xf numFmtId="0" fontId="15" fillId="0" borderId="0">
      <alignment vertical="center"/>
    </xf>
    <xf numFmtId="0" fontId="13" fillId="0" borderId="0">
      <alignment vertical="center"/>
    </xf>
    <xf numFmtId="0" fontId="19" fillId="0" borderId="0">
      <alignment vertical="center"/>
    </xf>
    <xf numFmtId="0" fontId="1" fillId="0" borderId="0">
      <alignment vertical="center"/>
    </xf>
    <xf numFmtId="0" fontId="15" fillId="0" borderId="0">
      <alignment vertical="center"/>
    </xf>
    <xf numFmtId="0" fontId="15" fillId="0" borderId="0">
      <alignment vertical="center"/>
    </xf>
    <xf numFmtId="0" fontId="15" fillId="0" borderId="0"/>
    <xf numFmtId="0" fontId="15" fillId="0" borderId="0"/>
  </cellStyleXfs>
  <cellXfs count="37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0" fillId="0" borderId="0" xfId="3" applyFont="1" applyAlignment="1">
      <alignment horizontal="center" vertical="center" wrapText="1"/>
    </xf>
    <xf numFmtId="0" fontId="8" fillId="0" borderId="0" xfId="3" applyFont="1" applyAlignment="1">
      <alignment vertical="top"/>
    </xf>
    <xf numFmtId="0" fontId="11" fillId="0" borderId="0" xfId="3" applyFont="1">
      <alignment vertical="center"/>
    </xf>
    <xf numFmtId="0" fontId="10"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2" fillId="2" borderId="1" xfId="1" applyFont="1" applyFill="1" applyBorder="1" applyAlignment="1"/>
    <xf numFmtId="0" fontId="12" fillId="2" borderId="2" xfId="1" applyFont="1" applyFill="1" applyBorder="1" applyAlignment="1">
      <alignment horizontal="right" vertical="top"/>
    </xf>
    <xf numFmtId="0" fontId="12" fillId="2" borderId="3" xfId="1" applyFont="1" applyFill="1" applyBorder="1" applyAlignment="1">
      <alignment horizontal="right" vertical="top"/>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2" fillId="0" borderId="7" xfId="1" applyFont="1" applyFill="1" applyBorder="1" applyAlignment="1">
      <alignment horizontal="center" vertical="center" wrapText="1"/>
    </xf>
    <xf numFmtId="177" fontId="12" fillId="0" borderId="5" xfId="5" applyNumberFormat="1" applyFont="1" applyFill="1" applyBorder="1" applyAlignment="1" applyProtection="1">
      <alignment horizontal="right" vertical="center" shrinkToFit="1"/>
    </xf>
    <xf numFmtId="177" fontId="12" fillId="0" borderId="10" xfId="5" applyNumberFormat="1" applyFont="1" applyFill="1" applyBorder="1" applyAlignment="1" applyProtection="1">
      <alignment horizontal="right" vertical="center" shrinkToFit="1"/>
    </xf>
    <xf numFmtId="0" fontId="12" fillId="0" borderId="11" xfId="1" applyFont="1" applyFill="1" applyBorder="1" applyAlignment="1">
      <alignment horizontal="center" vertical="center" wrapText="1"/>
    </xf>
    <xf numFmtId="177" fontId="12" fillId="0" borderId="15" xfId="5" applyNumberFormat="1" applyFont="1" applyFill="1" applyBorder="1" applyAlignment="1" applyProtection="1">
      <alignment horizontal="right" vertical="center" shrinkToFit="1"/>
    </xf>
    <xf numFmtId="177" fontId="12" fillId="0" borderId="16" xfId="5" applyNumberFormat="1" applyFont="1" applyFill="1" applyBorder="1" applyAlignment="1" applyProtection="1">
      <alignment horizontal="right" vertical="center" shrinkToFit="1"/>
    </xf>
    <xf numFmtId="177" fontId="12" fillId="0" borderId="34" xfId="5" applyNumberFormat="1" applyFont="1" applyFill="1" applyBorder="1" applyAlignment="1" applyProtection="1">
      <alignment horizontal="right" vertical="center" shrinkToFit="1"/>
    </xf>
    <xf numFmtId="177" fontId="12" fillId="0" borderId="35" xfId="5" applyNumberFormat="1" applyFont="1" applyFill="1" applyBorder="1" applyAlignment="1" applyProtection="1">
      <alignment horizontal="right" vertical="center" shrinkToFit="1"/>
    </xf>
    <xf numFmtId="0" fontId="12" fillId="0" borderId="49" xfId="1" applyFont="1" applyFill="1" applyBorder="1" applyAlignment="1">
      <alignment horizontal="center" vertical="center"/>
    </xf>
    <xf numFmtId="177" fontId="12" fillId="0" borderId="34" xfId="5" applyNumberFormat="1" applyFont="1" applyFill="1" applyBorder="1" applyAlignment="1" applyProtection="1">
      <alignment horizontal="right" vertical="center" shrinkToFit="1"/>
      <protection locked="0"/>
    </xf>
    <xf numFmtId="177" fontId="12" fillId="0" borderId="35" xfId="5" applyNumberFormat="1" applyFont="1" applyFill="1" applyBorder="1" applyAlignment="1" applyProtection="1">
      <alignment horizontal="right" vertical="center" shrinkToFit="1"/>
      <protection locked="0"/>
    </xf>
    <xf numFmtId="0" fontId="12" fillId="0" borderId="50" xfId="1" applyFont="1" applyFill="1" applyBorder="1" applyAlignment="1">
      <alignment horizontal="center" vertical="center"/>
    </xf>
    <xf numFmtId="177" fontId="12" fillId="0" borderId="21" xfId="5" applyNumberFormat="1" applyFont="1" applyFill="1" applyBorder="1" applyAlignment="1" applyProtection="1">
      <alignment horizontal="right" vertical="center" shrinkToFit="1"/>
      <protection locked="0"/>
    </xf>
    <xf numFmtId="177" fontId="12" fillId="0" borderId="22" xfId="5" applyNumberFormat="1" applyFont="1" applyFill="1" applyBorder="1" applyAlignment="1" applyProtection="1">
      <alignment horizontal="right" vertical="center" shrinkToFit="1"/>
      <protection locked="0"/>
    </xf>
    <xf numFmtId="0" fontId="12" fillId="0" borderId="1" xfId="1" applyFont="1" applyFill="1" applyBorder="1" applyAlignment="1">
      <alignment horizontal="center" vertical="center"/>
    </xf>
    <xf numFmtId="177" fontId="12" fillId="0" borderId="51" xfId="5" applyNumberFormat="1" applyFont="1" applyFill="1" applyBorder="1" applyAlignment="1" applyProtection="1">
      <alignment horizontal="right" vertical="center" shrinkToFit="1"/>
    </xf>
    <xf numFmtId="177" fontId="12" fillId="0" borderId="6" xfId="5" applyNumberFormat="1" applyFont="1" applyFill="1" applyBorder="1" applyAlignment="1" applyProtection="1">
      <alignment horizontal="right" vertical="center" shrinkToFit="1"/>
    </xf>
    <xf numFmtId="178" fontId="16" fillId="0" borderId="41" xfId="6" applyNumberFormat="1" applyFont="1" applyBorder="1" applyAlignment="1">
      <alignment vertical="center"/>
    </xf>
    <xf numFmtId="178" fontId="16" fillId="0" borderId="48" xfId="6" applyNumberFormat="1" applyFont="1" applyBorder="1" applyAlignment="1">
      <alignment vertical="center"/>
    </xf>
    <xf numFmtId="178" fontId="16" fillId="0" borderId="15" xfId="6" applyNumberFormat="1" applyFont="1" applyBorder="1" applyAlignment="1">
      <alignment horizontal="center" vertical="center" wrapText="1"/>
    </xf>
    <xf numFmtId="178" fontId="16" fillId="0" borderId="39" xfId="6" applyNumberFormat="1" applyFont="1" applyBorder="1" applyAlignment="1">
      <alignment horizontal="center" vertical="center"/>
    </xf>
    <xf numFmtId="178" fontId="16" fillId="0" borderId="31" xfId="6" applyNumberFormat="1" applyFont="1" applyBorder="1" applyAlignment="1">
      <alignment horizontal="center" vertical="center"/>
    </xf>
    <xf numFmtId="178" fontId="16" fillId="0" borderId="42" xfId="6" applyNumberFormat="1" applyFont="1" applyBorder="1" applyAlignment="1">
      <alignment horizontal="center" vertical="center"/>
    </xf>
    <xf numFmtId="0" fontId="15" fillId="0" borderId="0" xfId="6"/>
    <xf numFmtId="178" fontId="16" fillId="0" borderId="37" xfId="6" applyNumberFormat="1" applyFont="1" applyBorder="1" applyAlignment="1">
      <alignment vertical="center"/>
    </xf>
    <xf numFmtId="178" fontId="16" fillId="0" borderId="40" xfId="6" applyNumberFormat="1" applyFont="1" applyBorder="1" applyAlignment="1">
      <alignment vertical="center"/>
    </xf>
    <xf numFmtId="0" fontId="15" fillId="0" borderId="47" xfId="6" applyFont="1" applyBorder="1" applyAlignment="1">
      <alignment vertical="center"/>
    </xf>
    <xf numFmtId="178" fontId="16" fillId="0" borderId="41" xfId="6" applyNumberFormat="1" applyFont="1" applyBorder="1" applyAlignment="1">
      <alignment horizontal="center" vertical="center"/>
    </xf>
    <xf numFmtId="178" fontId="16" fillId="0" borderId="52" xfId="6" applyNumberFormat="1" applyFont="1" applyBorder="1" applyAlignment="1">
      <alignment horizontal="center" vertical="center" wrapText="1"/>
    </xf>
    <xf numFmtId="178" fontId="16" fillId="0" borderId="53" xfId="6" applyNumberFormat="1" applyFont="1" applyBorder="1" applyAlignment="1">
      <alignment horizontal="center" vertical="center"/>
    </xf>
    <xf numFmtId="178" fontId="16" fillId="0" borderId="54" xfId="6" applyNumberFormat="1" applyFont="1" applyBorder="1" applyAlignment="1">
      <alignment horizontal="center" vertical="center" wrapText="1"/>
    </xf>
    <xf numFmtId="178" fontId="16" fillId="0" borderId="34" xfId="6" applyNumberFormat="1" applyFont="1" applyBorder="1" applyAlignment="1">
      <alignment horizontal="center" vertical="center"/>
    </xf>
    <xf numFmtId="178" fontId="16" fillId="0" borderId="48" xfId="6" applyNumberFormat="1" applyFont="1" applyBorder="1" applyAlignment="1">
      <alignment horizontal="center" vertical="center"/>
    </xf>
    <xf numFmtId="179" fontId="16" fillId="0" borderId="15" xfId="6" applyNumberFormat="1" applyFont="1" applyFill="1" applyBorder="1" applyAlignment="1">
      <alignment vertical="center"/>
    </xf>
    <xf numFmtId="179" fontId="16" fillId="0" borderId="41" xfId="6" applyNumberFormat="1" applyFont="1" applyFill="1" applyBorder="1" applyAlignment="1">
      <alignment vertical="center"/>
    </xf>
    <xf numFmtId="180" fontId="16" fillId="0" borderId="55" xfId="6" applyNumberFormat="1" applyFont="1" applyFill="1" applyBorder="1" applyAlignment="1">
      <alignment vertical="center"/>
    </xf>
    <xf numFmtId="179" fontId="16" fillId="0" borderId="53" xfId="6" applyNumberFormat="1" applyFont="1" applyFill="1" applyBorder="1" applyAlignment="1">
      <alignment vertical="center"/>
    </xf>
    <xf numFmtId="180" fontId="16" fillId="0" borderId="56" xfId="6" applyNumberFormat="1" applyFont="1" applyFill="1" applyBorder="1" applyAlignment="1">
      <alignment vertical="center"/>
    </xf>
    <xf numFmtId="180" fontId="16" fillId="0" borderId="15" xfId="6" applyNumberFormat="1" applyFont="1" applyBorder="1" applyAlignment="1">
      <alignment vertical="center"/>
    </xf>
    <xf numFmtId="178" fontId="16" fillId="0" borderId="37" xfId="6" applyNumberFormat="1" applyFont="1" applyBorder="1" applyAlignment="1">
      <alignment horizontal="center" vertical="center"/>
    </xf>
    <xf numFmtId="178" fontId="16" fillId="0" borderId="57" xfId="6" applyNumberFormat="1" applyFont="1" applyBorder="1" applyAlignment="1">
      <alignment horizontal="center" vertical="center"/>
    </xf>
    <xf numFmtId="179" fontId="16" fillId="0" borderId="58" xfId="6" applyNumberFormat="1" applyFont="1" applyFill="1" applyBorder="1" applyAlignment="1">
      <alignment vertical="center"/>
    </xf>
    <xf numFmtId="179" fontId="16" fillId="0" borderId="59" xfId="6" applyNumberFormat="1" applyFont="1" applyFill="1" applyBorder="1" applyAlignment="1">
      <alignment vertical="center"/>
    </xf>
    <xf numFmtId="180" fontId="16" fillId="0" borderId="57" xfId="6" applyNumberFormat="1" applyFont="1" applyFill="1" applyBorder="1" applyAlignment="1">
      <alignment vertical="center"/>
    </xf>
    <xf numFmtId="179" fontId="16" fillId="0" borderId="60" xfId="6" applyNumberFormat="1" applyFont="1" applyFill="1" applyBorder="1" applyAlignment="1">
      <alignment vertical="center"/>
    </xf>
    <xf numFmtId="180" fontId="16" fillId="0" borderId="61" xfId="6" applyNumberFormat="1" applyFont="1" applyFill="1" applyBorder="1" applyAlignment="1">
      <alignment vertical="center"/>
    </xf>
    <xf numFmtId="180" fontId="16" fillId="0" borderId="58" xfId="6" applyNumberFormat="1" applyFont="1" applyBorder="1" applyAlignment="1">
      <alignment vertical="center"/>
    </xf>
    <xf numFmtId="179" fontId="16" fillId="0" borderId="58" xfId="6" applyNumberFormat="1" applyFont="1" applyFill="1" applyBorder="1" applyAlignment="1">
      <alignment vertical="center" wrapText="1"/>
    </xf>
    <xf numFmtId="179" fontId="16" fillId="0" borderId="15" xfId="6" applyNumberFormat="1" applyFont="1" applyBorder="1" applyAlignment="1">
      <alignment vertical="center"/>
    </xf>
    <xf numFmtId="179" fontId="16" fillId="0" borderId="41" xfId="6" applyNumberFormat="1" applyFont="1" applyBorder="1" applyAlignment="1">
      <alignment vertical="center"/>
    </xf>
    <xf numFmtId="180" fontId="16" fillId="0" borderId="55" xfId="6" applyNumberFormat="1" applyFont="1" applyBorder="1" applyAlignment="1">
      <alignment vertical="center"/>
    </xf>
    <xf numFmtId="179" fontId="16" fillId="0" borderId="53" xfId="6" applyNumberFormat="1" applyFont="1" applyBorder="1" applyAlignment="1">
      <alignment vertical="center"/>
    </xf>
    <xf numFmtId="180" fontId="16" fillId="0" borderId="12" xfId="6" applyNumberFormat="1" applyFont="1" applyBorder="1" applyAlignment="1">
      <alignment vertical="center"/>
    </xf>
    <xf numFmtId="0" fontId="15" fillId="0" borderId="34" xfId="6" applyBorder="1"/>
    <xf numFmtId="0" fontId="15" fillId="0" borderId="34" xfId="6" applyBorder="1" applyAlignment="1">
      <alignment vertical="center"/>
    </xf>
    <xf numFmtId="0" fontId="17" fillId="0" borderId="34" xfId="6" applyFont="1" applyBorder="1"/>
    <xf numFmtId="0" fontId="15" fillId="0" borderId="0" xfId="7" applyAlignment="1"/>
    <xf numFmtId="0" fontId="15" fillId="0" borderId="34" xfId="7" applyBorder="1" applyAlignment="1"/>
    <xf numFmtId="177" fontId="15" fillId="0" borderId="34" xfId="7" applyNumberFormat="1" applyBorder="1" applyAlignment="1"/>
    <xf numFmtId="0" fontId="15" fillId="5" borderId="0" xfId="6" applyFill="1" applyProtection="1">
      <protection hidden="1"/>
    </xf>
    <xf numFmtId="0" fontId="15" fillId="5" borderId="0" xfId="6" applyFill="1"/>
    <xf numFmtId="0" fontId="1" fillId="0" borderId="0" xfId="11" applyFont="1" applyFill="1">
      <alignment vertical="center"/>
    </xf>
    <xf numFmtId="0" fontId="1" fillId="0" borderId="0" xfId="11" applyFont="1" applyFill="1" applyBorder="1">
      <alignment vertical="center"/>
    </xf>
    <xf numFmtId="0" fontId="21" fillId="0" borderId="41" xfId="11" applyFont="1" applyFill="1" applyBorder="1">
      <alignment vertical="center"/>
    </xf>
    <xf numFmtId="0" fontId="1" fillId="0" borderId="12" xfId="11" applyFont="1" applyFill="1" applyBorder="1">
      <alignment vertical="center"/>
    </xf>
    <xf numFmtId="0" fontId="1" fillId="0" borderId="48" xfId="11" applyFont="1" applyFill="1" applyBorder="1">
      <alignment vertical="center"/>
    </xf>
    <xf numFmtId="0" fontId="1" fillId="0" borderId="62" xfId="11" applyFont="1" applyFill="1" applyBorder="1">
      <alignment vertical="center"/>
    </xf>
    <xf numFmtId="178" fontId="3" fillId="0" borderId="0" xfId="11" applyNumberFormat="1" applyFont="1" applyFill="1" applyBorder="1">
      <alignment vertical="center"/>
    </xf>
    <xf numFmtId="0" fontId="1" fillId="0" borderId="38" xfId="11" applyFont="1" applyFill="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48"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4"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19" fillId="5" borderId="63" xfId="11" applyNumberFormat="1" applyFont="1" applyFill="1" applyBorder="1" applyAlignment="1">
      <alignment horizontal="center" vertical="center"/>
    </xf>
    <xf numFmtId="178" fontId="3" fillId="5" borderId="52" xfId="11" applyNumberFormat="1" applyFont="1" applyFill="1" applyBorder="1" applyAlignment="1">
      <alignment horizontal="center" vertical="center"/>
    </xf>
    <xf numFmtId="177" fontId="3" fillId="5" borderId="47"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7" fontId="3" fillId="5" borderId="64"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7" fontId="3" fillId="5" borderId="52" xfId="12" applyNumberFormat="1" applyFont="1" applyFill="1" applyBorder="1" applyAlignment="1">
      <alignment horizontal="right" vertical="center" shrinkToFit="1"/>
    </xf>
    <xf numFmtId="189" fontId="3" fillId="0" borderId="0" xfId="11" applyNumberFormat="1" applyFont="1" applyFill="1" applyBorder="1">
      <alignment vertical="center"/>
    </xf>
    <xf numFmtId="178" fontId="3" fillId="0" borderId="39" xfId="11" applyNumberFormat="1" applyFont="1" applyFill="1" applyBorder="1">
      <alignment vertical="center"/>
    </xf>
    <xf numFmtId="178" fontId="3" fillId="0" borderId="31" xfId="11" applyNumberFormat="1" applyFont="1" applyFill="1" applyBorder="1">
      <alignment vertical="center"/>
    </xf>
    <xf numFmtId="178" fontId="3" fillId="0" borderId="42" xfId="11" applyNumberFormat="1" applyFont="1" applyFill="1" applyBorder="1">
      <alignment vertical="center"/>
    </xf>
    <xf numFmtId="178" fontId="3" fillId="0" borderId="34" xfId="11" applyNumberFormat="1" applyFont="1" applyFill="1" applyBorder="1" applyAlignment="1">
      <alignment horizontal="center" vertical="center"/>
    </xf>
    <xf numFmtId="178" fontId="3" fillId="0" borderId="63" xfId="11" applyNumberFormat="1" applyFont="1" applyFill="1" applyBorder="1" applyAlignment="1">
      <alignment horizontal="center" vertical="center"/>
    </xf>
    <xf numFmtId="178" fontId="3" fillId="0" borderId="52" xfId="11" applyNumberFormat="1" applyFont="1" applyFill="1" applyBorder="1" applyAlignment="1">
      <alignment horizontal="center" vertical="center"/>
    </xf>
    <xf numFmtId="178" fontId="3" fillId="0" borderId="0" xfId="11" applyNumberFormat="1" applyFont="1" applyFill="1" applyBorder="1" applyAlignment="1">
      <alignment horizontal="center" vertical="center"/>
    </xf>
    <xf numFmtId="178" fontId="3" fillId="0" borderId="62" xfId="11" applyNumberFormat="1" applyFont="1" applyFill="1" applyBorder="1">
      <alignment vertical="center"/>
    </xf>
    <xf numFmtId="190" fontId="16" fillId="0" borderId="34" xfId="11" applyNumberFormat="1" applyFont="1" applyFill="1" applyBorder="1" applyAlignment="1">
      <alignment horizontal="right" vertical="center" shrinkToFit="1"/>
    </xf>
    <xf numFmtId="190" fontId="16" fillId="0" borderId="63" xfId="11" applyNumberFormat="1" applyFont="1" applyFill="1" applyBorder="1" applyAlignment="1">
      <alignment horizontal="right" vertical="center" shrinkToFit="1"/>
    </xf>
    <xf numFmtId="190" fontId="3" fillId="0" borderId="52" xfId="11" applyNumberFormat="1" applyFont="1" applyFill="1" applyBorder="1" applyAlignment="1">
      <alignment horizontal="right" vertical="center" shrinkToFit="1"/>
    </xf>
    <xf numFmtId="178" fontId="3" fillId="0" borderId="38" xfId="11" applyNumberFormat="1" applyFont="1" applyFill="1" applyBorder="1">
      <alignment vertical="center"/>
    </xf>
    <xf numFmtId="178" fontId="3" fillId="0" borderId="0" xfId="11" applyNumberFormat="1" applyFont="1" applyFill="1">
      <alignment vertical="center"/>
    </xf>
    <xf numFmtId="187" fontId="16" fillId="0" borderId="34" xfId="11" applyNumberFormat="1" applyFont="1" applyFill="1" applyBorder="1" applyAlignment="1">
      <alignment horizontal="right" vertical="center" shrinkToFit="1"/>
    </xf>
    <xf numFmtId="187" fontId="16" fillId="0" borderId="63" xfId="11" applyNumberFormat="1" applyFont="1" applyFill="1" applyBorder="1" applyAlignment="1">
      <alignment horizontal="right" vertical="center" shrinkToFit="1"/>
    </xf>
    <xf numFmtId="187" fontId="3" fillId="0" borderId="52" xfId="11" applyNumberFormat="1" applyFont="1" applyFill="1" applyBorder="1" applyAlignment="1">
      <alignment horizontal="right" vertical="center" shrinkToFit="1"/>
    </xf>
    <xf numFmtId="178" fontId="3" fillId="0" borderId="37" xfId="11" applyNumberFormat="1" applyFont="1" applyFill="1" applyBorder="1">
      <alignment vertical="center"/>
    </xf>
    <xf numFmtId="178" fontId="3" fillId="0" borderId="54" xfId="11" applyNumberFormat="1" applyFont="1" applyFill="1" applyBorder="1">
      <alignment vertical="center"/>
    </xf>
    <xf numFmtId="189" fontId="3" fillId="0" borderId="54" xfId="11" applyNumberFormat="1" applyFont="1" applyFill="1" applyBorder="1">
      <alignment vertical="center"/>
    </xf>
    <xf numFmtId="178" fontId="3" fillId="0" borderId="40" xfId="11" applyNumberFormat="1" applyFont="1" applyFill="1" applyBorder="1">
      <alignment vertical="center"/>
    </xf>
    <xf numFmtId="0" fontId="3" fillId="0" borderId="0" xfId="11" applyFont="1" applyFill="1">
      <alignment vertical="center"/>
    </xf>
    <xf numFmtId="0" fontId="1" fillId="0" borderId="48" xfId="11" applyFont="1" applyFill="1" applyBorder="1" applyAlignment="1"/>
    <xf numFmtId="0" fontId="1" fillId="0" borderId="38" xfId="11" applyFont="1" applyFill="1" applyBorder="1" applyAlignment="1"/>
    <xf numFmtId="177" fontId="3" fillId="5" borderId="34" xfId="11" applyNumberFormat="1" applyFont="1" applyFill="1" applyBorder="1" applyAlignment="1">
      <alignment horizontal="right" vertical="center" shrinkToFit="1"/>
    </xf>
    <xf numFmtId="177" fontId="3" fillId="5" borderId="63" xfId="11" applyNumberFormat="1" applyFont="1" applyFill="1" applyBorder="1" applyAlignment="1">
      <alignment horizontal="right" vertical="center" shrinkToFit="1"/>
    </xf>
    <xf numFmtId="187" fontId="3" fillId="5" borderId="52" xfId="11" applyNumberFormat="1" applyFont="1" applyFill="1" applyBorder="1" applyAlignment="1">
      <alignment horizontal="right" vertical="center" shrinkToFit="1"/>
    </xf>
    <xf numFmtId="177" fontId="3" fillId="0" borderId="34" xfId="11" applyNumberFormat="1" applyFont="1" applyFill="1" applyBorder="1" applyAlignment="1">
      <alignment horizontal="right" vertical="center" shrinkToFit="1"/>
    </xf>
    <xf numFmtId="177" fontId="3" fillId="0" borderId="63" xfId="11" applyNumberFormat="1" applyFont="1" applyFill="1" applyBorder="1" applyAlignment="1">
      <alignment horizontal="right" vertical="center" shrinkToFit="1"/>
    </xf>
    <xf numFmtId="0" fontId="3" fillId="0" borderId="0" xfId="11" applyFont="1" applyFill="1" applyBorder="1" applyAlignment="1"/>
    <xf numFmtId="0" fontId="1" fillId="0" borderId="0" xfId="11" applyFont="1" applyFill="1" applyBorder="1" applyAlignment="1"/>
    <xf numFmtId="189" fontId="3" fillId="0" borderId="12" xfId="11" applyNumberFormat="1" applyFont="1" applyFill="1" applyBorder="1">
      <alignment vertical="center"/>
    </xf>
    <xf numFmtId="0" fontId="1" fillId="0" borderId="54" xfId="11" applyFont="1" applyFill="1" applyBorder="1">
      <alignment vertical="center"/>
    </xf>
    <xf numFmtId="0" fontId="21" fillId="0" borderId="62" xfId="11" applyFont="1" applyFill="1" applyBorder="1">
      <alignment vertical="center"/>
    </xf>
    <xf numFmtId="0" fontId="1" fillId="0" borderId="54" xfId="12" applyFont="1" applyFill="1" applyBorder="1">
      <alignment vertical="center"/>
    </xf>
    <xf numFmtId="189" fontId="3" fillId="0" borderId="54" xfId="12" applyNumberFormat="1" applyFont="1" applyFill="1" applyBorder="1">
      <alignment vertical="center"/>
    </xf>
    <xf numFmtId="178" fontId="16" fillId="0" borderId="41" xfId="13" applyNumberFormat="1" applyFont="1" applyBorder="1" applyAlignment="1">
      <alignment vertical="center"/>
    </xf>
    <xf numFmtId="178" fontId="16" fillId="0" borderId="48" xfId="13" applyNumberFormat="1" applyFont="1" applyBorder="1" applyAlignment="1">
      <alignment vertical="center"/>
    </xf>
    <xf numFmtId="178" fontId="16" fillId="0" borderId="37" xfId="13" applyNumberFormat="1" applyFont="1" applyBorder="1" applyAlignment="1">
      <alignment vertical="center"/>
    </xf>
    <xf numFmtId="178" fontId="16" fillId="0" borderId="40" xfId="13" applyNumberFormat="1" applyFont="1" applyBorder="1" applyAlignment="1">
      <alignment vertical="center"/>
    </xf>
    <xf numFmtId="178" fontId="16" fillId="0" borderId="41" xfId="13" applyNumberFormat="1" applyFont="1" applyBorder="1" applyAlignment="1">
      <alignment horizontal="center" vertical="center"/>
    </xf>
    <xf numFmtId="178" fontId="16" fillId="0" borderId="52" xfId="13" applyNumberFormat="1" applyFont="1" applyBorder="1" applyAlignment="1">
      <alignment horizontal="center" vertical="center" wrapText="1"/>
    </xf>
    <xf numFmtId="178" fontId="20" fillId="0" borderId="53" xfId="13" applyNumberFormat="1" applyFont="1" applyBorder="1" applyAlignment="1">
      <alignment horizontal="center" vertical="center"/>
    </xf>
    <xf numFmtId="178" fontId="16" fillId="0" borderId="54" xfId="13" applyNumberFormat="1" applyFont="1" applyBorder="1" applyAlignment="1">
      <alignment horizontal="center" vertical="center" wrapText="1"/>
    </xf>
    <xf numFmtId="178" fontId="16" fillId="0" borderId="34" xfId="13" applyNumberFormat="1" applyFont="1" applyBorder="1" applyAlignment="1">
      <alignment horizontal="center" vertical="center"/>
    </xf>
    <xf numFmtId="177" fontId="16" fillId="0" borderId="15" xfId="14" applyNumberFormat="1" applyFont="1" applyFill="1" applyBorder="1" applyAlignment="1">
      <alignment horizontal="right" vertical="center" shrinkToFit="1"/>
    </xf>
    <xf numFmtId="177" fontId="16" fillId="0" borderId="41" xfId="14" applyNumberFormat="1" applyFont="1" applyFill="1" applyBorder="1" applyAlignment="1">
      <alignment horizontal="right" vertical="center" shrinkToFit="1"/>
    </xf>
    <xf numFmtId="187" fontId="16" fillId="0" borderId="55" xfId="14" applyNumberFormat="1" applyFont="1" applyFill="1" applyBorder="1" applyAlignment="1">
      <alignment horizontal="right" vertical="center" shrinkToFit="1"/>
    </xf>
    <xf numFmtId="177" fontId="16" fillId="0" borderId="53" xfId="14" applyNumberFormat="1" applyFont="1" applyFill="1" applyBorder="1" applyAlignment="1">
      <alignment horizontal="right" vertical="center" shrinkToFit="1"/>
    </xf>
    <xf numFmtId="187" fontId="16" fillId="0" borderId="56" xfId="14" applyNumberFormat="1" applyFont="1" applyFill="1" applyBorder="1" applyAlignment="1">
      <alignment horizontal="right" vertical="center" shrinkToFit="1"/>
    </xf>
    <xf numFmtId="187" fontId="16" fillId="0" borderId="15" xfId="14" applyNumberFormat="1" applyFont="1" applyBorder="1" applyAlignment="1">
      <alignment horizontal="right" vertical="center" shrinkToFit="1"/>
    </xf>
    <xf numFmtId="178" fontId="16" fillId="0" borderId="37" xfId="13" applyNumberFormat="1" applyFont="1" applyBorder="1" applyAlignment="1">
      <alignment horizontal="center" vertical="center"/>
    </xf>
    <xf numFmtId="178" fontId="16" fillId="0" borderId="57" xfId="13" applyNumberFormat="1" applyFont="1" applyBorder="1" applyAlignment="1">
      <alignment horizontal="center" vertical="center"/>
    </xf>
    <xf numFmtId="177" fontId="16" fillId="0" borderId="58" xfId="14" applyNumberFormat="1" applyFont="1" applyFill="1" applyBorder="1" applyAlignment="1">
      <alignment horizontal="right" vertical="center" shrinkToFit="1"/>
    </xf>
    <xf numFmtId="177" fontId="16" fillId="0" borderId="59" xfId="14" applyNumberFormat="1" applyFont="1" applyFill="1" applyBorder="1" applyAlignment="1">
      <alignment horizontal="right" vertical="center" shrinkToFit="1"/>
    </xf>
    <xf numFmtId="187" fontId="16" fillId="0" borderId="57" xfId="14" applyNumberFormat="1" applyFont="1" applyFill="1" applyBorder="1" applyAlignment="1">
      <alignment horizontal="right" vertical="center" shrinkToFit="1"/>
    </xf>
    <xf numFmtId="177" fontId="16" fillId="0" borderId="60" xfId="14" applyNumberFormat="1" applyFont="1" applyFill="1" applyBorder="1" applyAlignment="1">
      <alignment horizontal="right" vertical="center" shrinkToFit="1"/>
    </xf>
    <xf numFmtId="187" fontId="16" fillId="0" borderId="61" xfId="14" applyNumberFormat="1" applyFont="1" applyFill="1" applyBorder="1" applyAlignment="1">
      <alignment horizontal="right" vertical="center" shrinkToFit="1"/>
    </xf>
    <xf numFmtId="187" fontId="16" fillId="0" borderId="58" xfId="14" applyNumberFormat="1" applyFont="1" applyBorder="1" applyAlignment="1">
      <alignment horizontal="right" vertical="center" shrinkToFit="1"/>
    </xf>
    <xf numFmtId="178" fontId="16" fillId="0" borderId="48" xfId="13" applyNumberFormat="1" applyFont="1" applyBorder="1" applyAlignment="1">
      <alignment horizontal="center" vertical="center"/>
    </xf>
    <xf numFmtId="177" fontId="16" fillId="0" borderId="15" xfId="14" applyNumberFormat="1" applyFont="1" applyBorder="1" applyAlignment="1">
      <alignment horizontal="right" vertical="center" shrinkToFit="1"/>
    </xf>
    <xf numFmtId="177" fontId="16" fillId="0" borderId="41" xfId="14" applyNumberFormat="1" applyFont="1" applyBorder="1" applyAlignment="1">
      <alignment horizontal="right" vertical="center" shrinkToFit="1"/>
    </xf>
    <xf numFmtId="187" fontId="16" fillId="0" borderId="55" xfId="14" applyNumberFormat="1" applyFont="1" applyBorder="1" applyAlignment="1">
      <alignment horizontal="right" vertical="center" shrinkToFit="1"/>
    </xf>
    <xf numFmtId="177" fontId="16" fillId="0" borderId="53" xfId="14" applyNumberFormat="1" applyFont="1" applyBorder="1" applyAlignment="1">
      <alignment horizontal="right" vertical="center" shrinkToFit="1"/>
    </xf>
    <xf numFmtId="187" fontId="16" fillId="0" borderId="12" xfId="14" applyNumberFormat="1" applyFont="1" applyBorder="1" applyAlignment="1">
      <alignment horizontal="right" vertical="center" shrinkToFit="1"/>
    </xf>
    <xf numFmtId="0" fontId="1" fillId="0" borderId="37" xfId="11" applyFont="1" applyFill="1" applyBorder="1">
      <alignment vertical="center"/>
    </xf>
    <xf numFmtId="0" fontId="1" fillId="0" borderId="40" xfId="11" applyFont="1" applyFill="1" applyBorder="1">
      <alignment vertical="center"/>
    </xf>
    <xf numFmtId="178" fontId="16" fillId="0" borderId="39" xfId="11" applyNumberFormat="1" applyFont="1" applyFill="1" applyBorder="1" applyAlignment="1">
      <alignment vertical="center"/>
    </xf>
    <xf numFmtId="178" fontId="16" fillId="0" borderId="31" xfId="11" applyNumberFormat="1" applyFont="1" applyFill="1" applyBorder="1" applyAlignment="1">
      <alignment vertical="center"/>
    </xf>
    <xf numFmtId="178" fontId="16" fillId="0" borderId="42" xfId="11" applyNumberFormat="1" applyFont="1" applyFill="1" applyBorder="1" applyAlignment="1">
      <alignment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178" fontId="16" fillId="0" borderId="15" xfId="13" applyNumberFormat="1" applyFont="1" applyBorder="1" applyAlignment="1">
      <alignment horizontal="center" vertical="center" wrapText="1"/>
    </xf>
    <xf numFmtId="178" fontId="16" fillId="0" borderId="47" xfId="13" applyNumberFormat="1" applyFont="1" applyBorder="1" applyAlignment="1">
      <alignment horizontal="center" vertical="center" wrapText="1"/>
    </xf>
    <xf numFmtId="178" fontId="16" fillId="0" borderId="39" xfId="13" applyNumberFormat="1" applyFont="1" applyBorder="1" applyAlignment="1">
      <alignment horizontal="center" vertical="center"/>
    </xf>
    <xf numFmtId="178" fontId="16" fillId="0" borderId="31" xfId="13" applyNumberFormat="1" applyFont="1" applyBorder="1" applyAlignment="1">
      <alignment horizontal="center" vertical="center"/>
    </xf>
    <xf numFmtId="178" fontId="16" fillId="0" borderId="42" xfId="13" applyNumberFormat="1" applyFont="1" applyBorder="1" applyAlignment="1">
      <alignment horizontal="center" vertical="center"/>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178" fontId="3" fillId="0" borderId="39" xfId="11" applyNumberFormat="1" applyFont="1" applyFill="1" applyBorder="1" applyAlignment="1">
      <alignment vertical="center" wrapText="1"/>
    </xf>
    <xf numFmtId="178" fontId="3" fillId="0" borderId="31" xfId="11" applyNumberFormat="1" applyFont="1" applyFill="1" applyBorder="1" applyAlignment="1">
      <alignment vertical="center" wrapText="1"/>
    </xf>
    <xf numFmtId="178" fontId="3" fillId="0" borderId="42" xfId="11" applyNumberFormat="1" applyFont="1" applyFill="1" applyBorder="1" applyAlignment="1">
      <alignment vertical="center" wrapText="1"/>
    </xf>
    <xf numFmtId="0" fontId="3" fillId="5" borderId="39" xfId="11" applyFont="1" applyFill="1" applyBorder="1" applyAlignment="1">
      <alignment vertical="center"/>
    </xf>
    <xf numFmtId="0" fontId="3" fillId="5" borderId="31" xfId="11" applyFont="1" applyFill="1" applyBorder="1" applyAlignment="1">
      <alignment vertical="center"/>
    </xf>
    <xf numFmtId="0" fontId="3" fillId="5" borderId="42" xfId="11"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2" fillId="0" borderId="39"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12" fillId="0" borderId="32" xfId="1" applyFont="1" applyFill="1" applyBorder="1" applyAlignment="1" applyProtection="1">
      <alignment horizontal="left" vertical="center" wrapText="1"/>
      <protection locked="0"/>
    </xf>
    <xf numFmtId="0" fontId="12" fillId="0" borderId="44" xfId="1" applyFont="1" applyFill="1" applyBorder="1" applyAlignment="1" applyProtection="1">
      <alignment horizontal="left" vertical="center" wrapText="1"/>
      <protection locked="0"/>
    </xf>
    <xf numFmtId="0" fontId="12" fillId="0" borderId="18" xfId="1" applyFont="1" applyFill="1" applyBorder="1" applyAlignment="1" applyProtection="1">
      <alignment horizontal="left" vertical="center" wrapText="1"/>
      <protection locked="0"/>
    </xf>
    <xf numFmtId="0" fontId="12" fillId="0" borderId="19"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xf>
    <xf numFmtId="0" fontId="12" fillId="0" borderId="3" xfId="1" applyFont="1" applyFill="1" applyBorder="1" applyAlignment="1" applyProtection="1">
      <alignment horizontal="left" vertical="center"/>
    </xf>
    <xf numFmtId="0" fontId="12" fillId="0" borderId="8" xfId="1" applyFont="1" applyFill="1" applyBorder="1" applyAlignment="1" applyProtection="1">
      <alignment horizontal="left" vertical="center" wrapText="1"/>
    </xf>
    <xf numFmtId="0" fontId="12" fillId="0" borderId="9" xfId="1" applyFont="1" applyFill="1" applyBorder="1" applyAlignment="1" applyProtection="1">
      <alignment horizontal="left" vertical="center" wrapText="1"/>
    </xf>
    <xf numFmtId="0" fontId="12" fillId="0" borderId="12"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31" xfId="1" applyFont="1" applyFill="1" applyBorder="1" applyAlignment="1" applyProtection="1">
      <alignment horizontal="left" vertical="center"/>
    </xf>
    <xf numFmtId="0" fontId="12" fillId="0" borderId="32" xfId="1" applyFont="1" applyFill="1" applyBorder="1" applyAlignment="1" applyProtection="1">
      <alignment horizontal="left" vertical="center"/>
    </xf>
  </cellXfs>
  <cellStyles count="15">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(データシート!$F$3,データシート!$F$5,データシート!$F$7,データシート!$F$9,データシート!$F$11)</c:f>
              <c:numCache>
                <c:formatCode>#,##0;"△ "#,##0</c:formatCode>
                <c:ptCount val="5"/>
                <c:pt idx="0">
                  <c:v>66255</c:v>
                </c:pt>
                <c:pt idx="1">
                  <c:v>92247</c:v>
                </c:pt>
                <c:pt idx="2">
                  <c:v>67319</c:v>
                </c:pt>
                <c:pt idx="3">
                  <c:v>70615</c:v>
                </c:pt>
                <c:pt idx="4">
                  <c:v>69185</c:v>
                </c:pt>
              </c:numCache>
            </c:numRef>
          </c:val>
          <c:smooth val="0"/>
          <c:extLst>
            <c:ext xmlns:c16="http://schemas.microsoft.com/office/drawing/2014/chart" uri="{C3380CC4-5D6E-409C-BE32-E72D297353CC}">
              <c16:uniqueId val="{00000000-1678-40A7-8558-22CD71E4B5D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(データシート!$D$3,データシート!$D$5,データシート!$D$7,データシート!$D$9,データシート!$D$11)</c:f>
              <c:numCache>
                <c:formatCode>#,##0;"△ "#,##0</c:formatCode>
                <c:ptCount val="5"/>
                <c:pt idx="0">
                  <c:v>81869</c:v>
                </c:pt>
                <c:pt idx="1">
                  <c:v>81287</c:v>
                </c:pt>
                <c:pt idx="2">
                  <c:v>72254</c:v>
                </c:pt>
                <c:pt idx="3">
                  <c:v>68388</c:v>
                </c:pt>
                <c:pt idx="4">
                  <c:v>52782</c:v>
                </c:pt>
              </c:numCache>
            </c:numRef>
          </c:val>
          <c:smooth val="0"/>
          <c:extLst>
            <c:ext xmlns:c16="http://schemas.microsoft.com/office/drawing/2014/chart" uri="{C3380CC4-5D6E-409C-BE32-E72D297353CC}">
              <c16:uniqueId val="{00000001-1678-40A7-8558-22CD71E4B5D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データシート!$B$19:$F$19</c:f>
              <c:numCache>
                <c:formatCode>General</c:formatCode>
                <c:ptCount val="5"/>
                <c:pt idx="0">
                  <c:v>5.86</c:v>
                </c:pt>
                <c:pt idx="1">
                  <c:v>5.76</c:v>
                </c:pt>
                <c:pt idx="2">
                  <c:v>5.32</c:v>
                </c:pt>
                <c:pt idx="3">
                  <c:v>2.9</c:v>
                </c:pt>
                <c:pt idx="4">
                  <c:v>3.14</c:v>
                </c:pt>
              </c:numCache>
            </c:numRef>
          </c:val>
          <c:extLst>
            <c:ext xmlns:c16="http://schemas.microsoft.com/office/drawing/2014/chart" uri="{C3380CC4-5D6E-409C-BE32-E72D297353CC}">
              <c16:uniqueId val="{00000000-AA71-4273-9DA0-6E8246CE64B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データシート!$B$20:$F$20</c:f>
              <c:numCache>
                <c:formatCode>General</c:formatCode>
                <c:ptCount val="5"/>
                <c:pt idx="0">
                  <c:v>26.86</c:v>
                </c:pt>
                <c:pt idx="1">
                  <c:v>30.61</c:v>
                </c:pt>
                <c:pt idx="2">
                  <c:v>33.79</c:v>
                </c:pt>
                <c:pt idx="3">
                  <c:v>28.4</c:v>
                </c:pt>
                <c:pt idx="4">
                  <c:v>24.53</c:v>
                </c:pt>
              </c:numCache>
            </c:numRef>
          </c:val>
          <c:extLst>
            <c:ext xmlns:c16="http://schemas.microsoft.com/office/drawing/2014/chart" uri="{C3380CC4-5D6E-409C-BE32-E72D297353CC}">
              <c16:uniqueId val="{00000001-AA71-4273-9DA0-6E8246CE64B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H26</c:v>
                </c:pt>
                <c:pt idx="1">
                  <c:v>H27</c:v>
                </c:pt>
                <c:pt idx="2">
                  <c:v>H28</c:v>
                </c:pt>
                <c:pt idx="3">
                  <c:v>H29</c:v>
                </c:pt>
                <c:pt idx="4">
                  <c:v>H30</c:v>
                </c:pt>
              </c:strCache>
            </c:strRef>
          </c:cat>
          <c:val>
            <c:numRef>
              <c:f>データシート!$B$21:$F$21</c:f>
              <c:numCache>
                <c:formatCode>General</c:formatCode>
                <c:ptCount val="5"/>
                <c:pt idx="0">
                  <c:v>4.16</c:v>
                </c:pt>
                <c:pt idx="1">
                  <c:v>-0.14000000000000001</c:v>
                </c:pt>
                <c:pt idx="2">
                  <c:v>-0.38</c:v>
                </c:pt>
                <c:pt idx="3">
                  <c:v>-7.81</c:v>
                </c:pt>
                <c:pt idx="4">
                  <c:v>-1.71</c:v>
                </c:pt>
              </c:numCache>
            </c:numRef>
          </c:val>
          <c:smooth val="0"/>
          <c:extLst>
            <c:ext xmlns:c16="http://schemas.microsoft.com/office/drawing/2014/chart" uri="{C3380CC4-5D6E-409C-BE32-E72D297353CC}">
              <c16:uniqueId val="{00000002-AA71-4273-9DA0-6E8246CE64B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D9DA-476E-B2B0-4F95D2C8C06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9DA-476E-B2B0-4F95D2C8C06A}"/>
            </c:ext>
          </c:extLst>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D9DA-476E-B2B0-4F95D2C8C06A}"/>
            </c:ext>
          </c:extLst>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D9DA-476E-B2B0-4F95D2C8C06A}"/>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extLst>
            <c:ext xmlns:c16="http://schemas.microsoft.com/office/drawing/2014/chart" uri="{C3380CC4-5D6E-409C-BE32-E72D297353CC}">
              <c16:uniqueId val="{00000004-D9DA-476E-B2B0-4F95D2C8C06A}"/>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データシート!$B$32:$K$32</c:f>
              <c:numCache>
                <c:formatCode>General</c:formatCode>
                <c:ptCount val="10"/>
                <c:pt idx="0">
                  <c:v>#N/A</c:v>
                </c:pt>
                <c:pt idx="1">
                  <c:v>0.48</c:v>
                </c:pt>
                <c:pt idx="2">
                  <c:v>#N/A</c:v>
                </c:pt>
                <c:pt idx="3">
                  <c:v>0.23</c:v>
                </c:pt>
                <c:pt idx="4">
                  <c:v>#N/A</c:v>
                </c:pt>
                <c:pt idx="5">
                  <c:v>0.24</c:v>
                </c:pt>
                <c:pt idx="6">
                  <c:v>#N/A</c:v>
                </c:pt>
                <c:pt idx="7">
                  <c:v>0.16</c:v>
                </c:pt>
                <c:pt idx="8">
                  <c:v>#N/A</c:v>
                </c:pt>
                <c:pt idx="9">
                  <c:v>0.3</c:v>
                </c:pt>
              </c:numCache>
            </c:numRef>
          </c:val>
          <c:extLst>
            <c:ext xmlns:c16="http://schemas.microsoft.com/office/drawing/2014/chart" uri="{C3380CC4-5D6E-409C-BE32-E72D297353CC}">
              <c16:uniqueId val="{00000005-D9DA-476E-B2B0-4F95D2C8C06A}"/>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0.61</c:v>
                </c:pt>
                <c:pt idx="8">
                  <c:v>#N/A</c:v>
                </c:pt>
                <c:pt idx="9">
                  <c:v>1.1100000000000001</c:v>
                </c:pt>
              </c:numCache>
            </c:numRef>
          </c:val>
          <c:extLst>
            <c:ext xmlns:c16="http://schemas.microsoft.com/office/drawing/2014/chart" uri="{C3380CC4-5D6E-409C-BE32-E72D297353CC}">
              <c16:uniqueId val="{00000006-D9DA-476E-B2B0-4F95D2C8C06A}"/>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データシート!$B$34:$K$34</c:f>
              <c:numCache>
                <c:formatCode>General</c:formatCode>
                <c:ptCount val="10"/>
                <c:pt idx="0">
                  <c:v>#N/A</c:v>
                </c:pt>
                <c:pt idx="1">
                  <c:v>0.12</c:v>
                </c:pt>
                <c:pt idx="2">
                  <c:v>#N/A</c:v>
                </c:pt>
                <c:pt idx="3">
                  <c:v>0.18</c:v>
                </c:pt>
                <c:pt idx="4">
                  <c:v>#N/A</c:v>
                </c:pt>
                <c:pt idx="5">
                  <c:v>1.78</c:v>
                </c:pt>
                <c:pt idx="6">
                  <c:v>#N/A</c:v>
                </c:pt>
                <c:pt idx="7">
                  <c:v>1.85</c:v>
                </c:pt>
                <c:pt idx="8">
                  <c:v>#N/A</c:v>
                </c:pt>
                <c:pt idx="9">
                  <c:v>1.42</c:v>
                </c:pt>
              </c:numCache>
            </c:numRef>
          </c:val>
          <c:extLst>
            <c:ext xmlns:c16="http://schemas.microsoft.com/office/drawing/2014/chart" uri="{C3380CC4-5D6E-409C-BE32-E72D297353CC}">
              <c16:uniqueId val="{00000007-D9DA-476E-B2B0-4F95D2C8C06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データシート!$B$35:$K$35</c:f>
              <c:numCache>
                <c:formatCode>General</c:formatCode>
                <c:ptCount val="10"/>
                <c:pt idx="0">
                  <c:v>#N/A</c:v>
                </c:pt>
                <c:pt idx="1">
                  <c:v>5.85</c:v>
                </c:pt>
                <c:pt idx="2">
                  <c:v>#N/A</c:v>
                </c:pt>
                <c:pt idx="3">
                  <c:v>5.75</c:v>
                </c:pt>
                <c:pt idx="4">
                  <c:v>#N/A</c:v>
                </c:pt>
                <c:pt idx="5">
                  <c:v>5.31</c:v>
                </c:pt>
                <c:pt idx="6">
                  <c:v>#N/A</c:v>
                </c:pt>
                <c:pt idx="7">
                  <c:v>2.9</c:v>
                </c:pt>
                <c:pt idx="8">
                  <c:v>#N/A</c:v>
                </c:pt>
                <c:pt idx="9">
                  <c:v>3.14</c:v>
                </c:pt>
              </c:numCache>
            </c:numRef>
          </c:val>
          <c:extLst>
            <c:ext xmlns:c16="http://schemas.microsoft.com/office/drawing/2014/chart" uri="{C3380CC4-5D6E-409C-BE32-E72D297353CC}">
              <c16:uniqueId val="{00000008-D9DA-476E-B2B0-4F95D2C8C06A}"/>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データシート!$B$36:$K$36</c:f>
              <c:numCache>
                <c:formatCode>General</c:formatCode>
                <c:ptCount val="10"/>
                <c:pt idx="0">
                  <c:v>#N/A</c:v>
                </c:pt>
                <c:pt idx="1">
                  <c:v>3.86</c:v>
                </c:pt>
                <c:pt idx="2">
                  <c:v>#N/A</c:v>
                </c:pt>
                <c:pt idx="3">
                  <c:v>4.47</c:v>
                </c:pt>
                <c:pt idx="4">
                  <c:v>#N/A</c:v>
                </c:pt>
                <c:pt idx="5">
                  <c:v>5.13</c:v>
                </c:pt>
                <c:pt idx="6">
                  <c:v>#N/A</c:v>
                </c:pt>
                <c:pt idx="7">
                  <c:v>5.88</c:v>
                </c:pt>
                <c:pt idx="8">
                  <c:v>#N/A</c:v>
                </c:pt>
                <c:pt idx="9">
                  <c:v>6.95</c:v>
                </c:pt>
              </c:numCache>
            </c:numRef>
          </c:val>
          <c:extLst>
            <c:ext xmlns:c16="http://schemas.microsoft.com/office/drawing/2014/chart" uri="{C3380CC4-5D6E-409C-BE32-E72D297353CC}">
              <c16:uniqueId val="{00000009-D9DA-476E-B2B0-4F95D2C8C06A}"/>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データシート!$B$42:$P$42</c:f>
              <c:numCache>
                <c:formatCode>General</c:formatCode>
                <c:ptCount val="15"/>
                <c:pt idx="2">
                  <c:v>5147</c:v>
                </c:pt>
                <c:pt idx="5">
                  <c:v>4914</c:v>
                </c:pt>
                <c:pt idx="8">
                  <c:v>4918</c:v>
                </c:pt>
                <c:pt idx="11">
                  <c:v>4742</c:v>
                </c:pt>
                <c:pt idx="14">
                  <c:v>4672</c:v>
                </c:pt>
              </c:numCache>
            </c:numRef>
          </c:val>
          <c:extLst>
            <c:ext xmlns:c16="http://schemas.microsoft.com/office/drawing/2014/chart" uri="{C3380CC4-5D6E-409C-BE32-E72D297353CC}">
              <c16:uniqueId val="{00000000-B619-4F6C-8C0E-151E2A51E7A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データシート!$B$43:$P$43</c:f>
              <c:numCache>
                <c:formatCode>General</c:formatCode>
                <c:ptCount val="15"/>
                <c:pt idx="0">
                  <c:v>0</c:v>
                </c:pt>
                <c:pt idx="3">
                  <c:v>1</c:v>
                </c:pt>
                <c:pt idx="6">
                  <c:v>1</c:v>
                </c:pt>
                <c:pt idx="9">
                  <c:v>1</c:v>
                </c:pt>
                <c:pt idx="12">
                  <c:v>1</c:v>
                </c:pt>
              </c:numCache>
            </c:numRef>
          </c:val>
          <c:extLst>
            <c:ext xmlns:c16="http://schemas.microsoft.com/office/drawing/2014/chart" uri="{C3380CC4-5D6E-409C-BE32-E72D297353CC}">
              <c16:uniqueId val="{00000001-B619-4F6C-8C0E-151E2A51E7A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データシート!$B$44:$P$44</c:f>
              <c:numCache>
                <c:formatCode>General</c:formatCode>
                <c:ptCount val="15"/>
                <c:pt idx="0">
                  <c:v>8</c:v>
                </c:pt>
                <c:pt idx="3">
                  <c:v>2</c:v>
                </c:pt>
                <c:pt idx="6">
                  <c:v>2</c:v>
                </c:pt>
                <c:pt idx="9">
                  <c:v>1</c:v>
                </c:pt>
                <c:pt idx="12">
                  <c:v>2</c:v>
                </c:pt>
              </c:numCache>
            </c:numRef>
          </c:val>
          <c:extLst>
            <c:ext xmlns:c16="http://schemas.microsoft.com/office/drawing/2014/chart" uri="{C3380CC4-5D6E-409C-BE32-E72D297353CC}">
              <c16:uniqueId val="{00000002-B619-4F6C-8C0E-151E2A51E7A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データシート!$B$45:$P$45</c:f>
              <c:numCache>
                <c:formatCode>General</c:formatCode>
                <c:ptCount val="15"/>
                <c:pt idx="0">
                  <c:v>17</c:v>
                </c:pt>
                <c:pt idx="3">
                  <c:v>20</c:v>
                </c:pt>
                <c:pt idx="6">
                  <c:v>23</c:v>
                </c:pt>
                <c:pt idx="9">
                  <c:v>25</c:v>
                </c:pt>
                <c:pt idx="12">
                  <c:v>24</c:v>
                </c:pt>
              </c:numCache>
            </c:numRef>
          </c:val>
          <c:extLst>
            <c:ext xmlns:c16="http://schemas.microsoft.com/office/drawing/2014/chart" uri="{C3380CC4-5D6E-409C-BE32-E72D297353CC}">
              <c16:uniqueId val="{00000003-B619-4F6C-8C0E-151E2A51E7A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データシート!$B$46:$P$46</c:f>
              <c:numCache>
                <c:formatCode>General</c:formatCode>
                <c:ptCount val="15"/>
                <c:pt idx="0">
                  <c:v>1033</c:v>
                </c:pt>
                <c:pt idx="3">
                  <c:v>923</c:v>
                </c:pt>
                <c:pt idx="6">
                  <c:v>836</c:v>
                </c:pt>
                <c:pt idx="9">
                  <c:v>684</c:v>
                </c:pt>
                <c:pt idx="12">
                  <c:v>615</c:v>
                </c:pt>
              </c:numCache>
            </c:numRef>
          </c:val>
          <c:extLst>
            <c:ext xmlns:c16="http://schemas.microsoft.com/office/drawing/2014/chart" uri="{C3380CC4-5D6E-409C-BE32-E72D297353CC}">
              <c16:uniqueId val="{00000004-B619-4F6C-8C0E-151E2A51E7A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619-4F6C-8C0E-151E2A51E7A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619-4F6C-8C0E-151E2A51E7A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データシート!$B$49:$P$49</c:f>
              <c:numCache>
                <c:formatCode>General</c:formatCode>
                <c:ptCount val="15"/>
                <c:pt idx="0">
                  <c:v>5282</c:v>
                </c:pt>
                <c:pt idx="3">
                  <c:v>4791</c:v>
                </c:pt>
                <c:pt idx="6">
                  <c:v>4774</c:v>
                </c:pt>
                <c:pt idx="9">
                  <c:v>4934</c:v>
                </c:pt>
                <c:pt idx="12">
                  <c:v>4838</c:v>
                </c:pt>
              </c:numCache>
            </c:numRef>
          </c:val>
          <c:extLst>
            <c:ext xmlns:c16="http://schemas.microsoft.com/office/drawing/2014/chart" uri="{C3380CC4-5D6E-409C-BE32-E72D297353CC}">
              <c16:uniqueId val="{00000007-B619-4F6C-8C0E-151E2A51E7A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データシート!$B$50:$P$50</c:f>
              <c:numCache>
                <c:formatCode>General</c:formatCode>
                <c:ptCount val="15"/>
                <c:pt idx="0">
                  <c:v>#N/A</c:v>
                </c:pt>
                <c:pt idx="1">
                  <c:v>1193</c:v>
                </c:pt>
                <c:pt idx="2">
                  <c:v>#N/A</c:v>
                </c:pt>
                <c:pt idx="3">
                  <c:v>#N/A</c:v>
                </c:pt>
                <c:pt idx="4">
                  <c:v>823</c:v>
                </c:pt>
                <c:pt idx="5">
                  <c:v>#N/A</c:v>
                </c:pt>
                <c:pt idx="6">
                  <c:v>#N/A</c:v>
                </c:pt>
                <c:pt idx="7">
                  <c:v>718</c:v>
                </c:pt>
                <c:pt idx="8">
                  <c:v>#N/A</c:v>
                </c:pt>
                <c:pt idx="9">
                  <c:v>#N/A</c:v>
                </c:pt>
                <c:pt idx="10">
                  <c:v>903</c:v>
                </c:pt>
                <c:pt idx="11">
                  <c:v>#N/A</c:v>
                </c:pt>
                <c:pt idx="12">
                  <c:v>#N/A</c:v>
                </c:pt>
                <c:pt idx="13">
                  <c:v>808</c:v>
                </c:pt>
                <c:pt idx="14">
                  <c:v>#N/A</c:v>
                </c:pt>
              </c:numCache>
            </c:numRef>
          </c:val>
          <c:smooth val="0"/>
          <c:extLst>
            <c:ext xmlns:c16="http://schemas.microsoft.com/office/drawing/2014/chart" uri="{C3380CC4-5D6E-409C-BE32-E72D297353CC}">
              <c16:uniqueId val="{00000008-B619-4F6C-8C0E-151E2A51E7A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データシート!$B$56:$P$56</c:f>
              <c:numCache>
                <c:formatCode>General</c:formatCode>
                <c:ptCount val="15"/>
                <c:pt idx="2">
                  <c:v>39113</c:v>
                </c:pt>
                <c:pt idx="5">
                  <c:v>38719</c:v>
                </c:pt>
                <c:pt idx="8">
                  <c:v>37756</c:v>
                </c:pt>
                <c:pt idx="11">
                  <c:v>36746</c:v>
                </c:pt>
                <c:pt idx="14">
                  <c:v>35209</c:v>
                </c:pt>
              </c:numCache>
            </c:numRef>
          </c:val>
          <c:extLst>
            <c:ext xmlns:c16="http://schemas.microsoft.com/office/drawing/2014/chart" uri="{C3380CC4-5D6E-409C-BE32-E72D297353CC}">
              <c16:uniqueId val="{00000000-72AF-463A-AF8D-6371714D2E6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データシート!$B$57:$P$57</c:f>
              <c:numCache>
                <c:formatCode>General</c:formatCode>
                <c:ptCount val="15"/>
                <c:pt idx="2">
                  <c:v>4779</c:v>
                </c:pt>
                <c:pt idx="5">
                  <c:v>4659</c:v>
                </c:pt>
                <c:pt idx="8">
                  <c:v>4755</c:v>
                </c:pt>
                <c:pt idx="11">
                  <c:v>4101</c:v>
                </c:pt>
                <c:pt idx="14">
                  <c:v>3497</c:v>
                </c:pt>
              </c:numCache>
            </c:numRef>
          </c:val>
          <c:extLst>
            <c:ext xmlns:c16="http://schemas.microsoft.com/office/drawing/2014/chart" uri="{C3380CC4-5D6E-409C-BE32-E72D297353CC}">
              <c16:uniqueId val="{00000001-72AF-463A-AF8D-6371714D2E6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データシート!$B$58:$P$58</c:f>
              <c:numCache>
                <c:formatCode>General</c:formatCode>
                <c:ptCount val="15"/>
                <c:pt idx="2">
                  <c:v>13795</c:v>
                </c:pt>
                <c:pt idx="5">
                  <c:v>14811</c:v>
                </c:pt>
                <c:pt idx="8">
                  <c:v>16012</c:v>
                </c:pt>
                <c:pt idx="11">
                  <c:v>15094</c:v>
                </c:pt>
                <c:pt idx="14">
                  <c:v>14021</c:v>
                </c:pt>
              </c:numCache>
            </c:numRef>
          </c:val>
          <c:extLst>
            <c:ext xmlns:c16="http://schemas.microsoft.com/office/drawing/2014/chart" uri="{C3380CC4-5D6E-409C-BE32-E72D297353CC}">
              <c16:uniqueId val="{00000002-72AF-463A-AF8D-6371714D2E6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2AF-463A-AF8D-6371714D2E6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2AF-463A-AF8D-6371714D2E6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データシート!$B$61:$P$61</c:f>
              <c:numCache>
                <c:formatCode>General</c:formatCode>
                <c:ptCount val="15"/>
                <c:pt idx="0">
                  <c:v>1</c:v>
                </c:pt>
                <c:pt idx="3">
                  <c:v>2</c:v>
                </c:pt>
                <c:pt idx="6">
                  <c:v>1</c:v>
                </c:pt>
                <c:pt idx="9">
                  <c:v>1</c:v>
                </c:pt>
                <c:pt idx="12">
                  <c:v>1</c:v>
                </c:pt>
              </c:numCache>
            </c:numRef>
          </c:val>
          <c:extLst>
            <c:ext xmlns:c16="http://schemas.microsoft.com/office/drawing/2014/chart" uri="{C3380CC4-5D6E-409C-BE32-E72D297353CC}">
              <c16:uniqueId val="{00000005-72AF-463A-AF8D-6371714D2E6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データシート!$B$62:$P$62</c:f>
              <c:numCache>
                <c:formatCode>General</c:formatCode>
                <c:ptCount val="15"/>
                <c:pt idx="0">
                  <c:v>5641</c:v>
                </c:pt>
                <c:pt idx="3">
                  <c:v>5280</c:v>
                </c:pt>
                <c:pt idx="6">
                  <c:v>5353</c:v>
                </c:pt>
                <c:pt idx="9">
                  <c:v>4988</c:v>
                </c:pt>
                <c:pt idx="12">
                  <c:v>4408</c:v>
                </c:pt>
              </c:numCache>
            </c:numRef>
          </c:val>
          <c:extLst>
            <c:ext xmlns:c16="http://schemas.microsoft.com/office/drawing/2014/chart" uri="{C3380CC4-5D6E-409C-BE32-E72D297353CC}">
              <c16:uniqueId val="{00000006-72AF-463A-AF8D-6371714D2E6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データシート!$B$63:$P$63</c:f>
              <c:numCache>
                <c:formatCode>General</c:formatCode>
                <c:ptCount val="15"/>
                <c:pt idx="0">
                  <c:v>324</c:v>
                </c:pt>
                <c:pt idx="3">
                  <c:v>319</c:v>
                </c:pt>
                <c:pt idx="6">
                  <c:v>317</c:v>
                </c:pt>
                <c:pt idx="9">
                  <c:v>337</c:v>
                </c:pt>
                <c:pt idx="12">
                  <c:v>342</c:v>
                </c:pt>
              </c:numCache>
            </c:numRef>
          </c:val>
          <c:extLst>
            <c:ext xmlns:c16="http://schemas.microsoft.com/office/drawing/2014/chart" uri="{C3380CC4-5D6E-409C-BE32-E72D297353CC}">
              <c16:uniqueId val="{00000007-72AF-463A-AF8D-6371714D2E6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データシート!$B$64:$P$64</c:f>
              <c:numCache>
                <c:formatCode>General</c:formatCode>
                <c:ptCount val="15"/>
                <c:pt idx="0">
                  <c:v>12138</c:v>
                </c:pt>
                <c:pt idx="3">
                  <c:v>11206</c:v>
                </c:pt>
                <c:pt idx="6">
                  <c:v>10362</c:v>
                </c:pt>
                <c:pt idx="9">
                  <c:v>8924</c:v>
                </c:pt>
                <c:pt idx="12">
                  <c:v>7494</c:v>
                </c:pt>
              </c:numCache>
            </c:numRef>
          </c:val>
          <c:extLst>
            <c:ext xmlns:c16="http://schemas.microsoft.com/office/drawing/2014/chart" uri="{C3380CC4-5D6E-409C-BE32-E72D297353CC}">
              <c16:uniqueId val="{00000008-72AF-463A-AF8D-6371714D2E6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データシート!$B$65:$P$65</c:f>
              <c:numCache>
                <c:formatCode>General</c:formatCode>
                <c:ptCount val="15"/>
                <c:pt idx="0">
                  <c:v>2</c:v>
                </c:pt>
                <c:pt idx="3">
                  <c:v>0</c:v>
                </c:pt>
                <c:pt idx="6">
                  <c:v>0</c:v>
                </c:pt>
                <c:pt idx="9">
                  <c:v>0</c:v>
                </c:pt>
                <c:pt idx="12">
                  <c:v>0</c:v>
                </c:pt>
              </c:numCache>
            </c:numRef>
          </c:val>
          <c:extLst>
            <c:ext xmlns:c16="http://schemas.microsoft.com/office/drawing/2014/chart" uri="{C3380CC4-5D6E-409C-BE32-E72D297353CC}">
              <c16:uniqueId val="{00000009-72AF-463A-AF8D-6371714D2E6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データシート!$B$66:$P$66</c:f>
              <c:numCache>
                <c:formatCode>General</c:formatCode>
                <c:ptCount val="15"/>
                <c:pt idx="0">
                  <c:v>39662</c:v>
                </c:pt>
                <c:pt idx="3">
                  <c:v>39710</c:v>
                </c:pt>
                <c:pt idx="6">
                  <c:v>39122</c:v>
                </c:pt>
                <c:pt idx="9">
                  <c:v>38302</c:v>
                </c:pt>
                <c:pt idx="12">
                  <c:v>36205</c:v>
                </c:pt>
              </c:numCache>
            </c:numRef>
          </c:val>
          <c:extLst>
            <c:ext xmlns:c16="http://schemas.microsoft.com/office/drawing/2014/chart" uri="{C3380CC4-5D6E-409C-BE32-E72D297353CC}">
              <c16:uniqueId val="{0000000A-72AF-463A-AF8D-6371714D2E6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データシート!$B$67:$P$67</c:f>
              <c:numCache>
                <c:formatCode>General</c:formatCode>
                <c:ptCount val="15"/>
                <c:pt idx="0">
                  <c:v>#N/A</c:v>
                </c:pt>
                <c:pt idx="1">
                  <c:v>80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2AF-463A-AF8D-6371714D2E6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データシート!$B$72:$D$72</c:f>
              <c:numCache>
                <c:formatCode>#,##0;"▲ "#,##0</c:formatCode>
                <c:ptCount val="3"/>
                <c:pt idx="0">
                  <c:v>7329</c:v>
                </c:pt>
                <c:pt idx="1">
                  <c:v>6144</c:v>
                </c:pt>
                <c:pt idx="2">
                  <c:v>5159</c:v>
                </c:pt>
              </c:numCache>
            </c:numRef>
          </c:val>
          <c:extLst>
            <c:ext xmlns:c16="http://schemas.microsoft.com/office/drawing/2014/chart" uri="{C3380CC4-5D6E-409C-BE32-E72D297353CC}">
              <c16:uniqueId val="{00000000-2D0B-4551-A0FC-E92E0CBC589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データシート!$B$73:$D$73</c:f>
              <c:numCache>
                <c:formatCode>#,##0;"▲ "#,##0</c:formatCode>
                <c:ptCount val="3"/>
                <c:pt idx="0">
                  <c:v>2052</c:v>
                </c:pt>
                <c:pt idx="1">
                  <c:v>2056</c:v>
                </c:pt>
                <c:pt idx="2">
                  <c:v>1961</c:v>
                </c:pt>
              </c:numCache>
            </c:numRef>
          </c:val>
          <c:extLst>
            <c:ext xmlns:c16="http://schemas.microsoft.com/office/drawing/2014/chart" uri="{C3380CC4-5D6E-409C-BE32-E72D297353CC}">
              <c16:uniqueId val="{00000001-2D0B-4551-A0FC-E92E0CBC589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H28</c:v>
                </c:pt>
                <c:pt idx="1">
                  <c:v>H29</c:v>
                </c:pt>
                <c:pt idx="2">
                  <c:v>H30</c:v>
                </c:pt>
              </c:strCache>
            </c:strRef>
          </c:cat>
          <c:val>
            <c:numRef>
              <c:f>データシート!$B$74:$D$74</c:f>
              <c:numCache>
                <c:formatCode>#,##0;"▲ "#,##0</c:formatCode>
                <c:ptCount val="3"/>
                <c:pt idx="0">
                  <c:v>9019</c:v>
                </c:pt>
                <c:pt idx="1">
                  <c:v>8891</c:v>
                </c:pt>
                <c:pt idx="2">
                  <c:v>8404</c:v>
                </c:pt>
              </c:numCache>
            </c:numRef>
          </c:val>
          <c:extLst>
            <c:ext xmlns:c16="http://schemas.microsoft.com/office/drawing/2014/chart" uri="{C3380CC4-5D6E-409C-BE32-E72D297353CC}">
              <c16:uniqueId val="{00000002-2D0B-4551-A0FC-E92E0CBC589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65,861
65,419
666.03
40,309,080
39,130,823
660,676
21,031,944
36,204,996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253302" cy="259045"/>
    <xdr:sp macro="" textlink="">
      <xdr:nvSpPr>
        <xdr:cNvPr id="30" name="テキスト ボックス 29"/>
        <xdr:cNvSpPr txBox="1"/>
      </xdr:nvSpPr>
      <xdr:spPr>
        <a:xfrm>
          <a:off x="762000" y="3263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年度は、地方税収入の増額等により、基準財政収入額が前年比</a:t>
          </a:r>
          <a:r>
            <a:rPr kumimoji="1" lang="en-US" altLang="ja-JP" sz="1300">
              <a:latin typeface="ＭＳ Ｐゴシック" panose="020B0600070205080204" pitchFamily="50" charset="-128"/>
              <a:ea typeface="ＭＳ Ｐゴシック" panose="020B0600070205080204" pitchFamily="50" charset="-128"/>
            </a:rPr>
            <a:t>37,077</a:t>
          </a:r>
          <a:r>
            <a:rPr kumimoji="1" lang="ja-JP" altLang="en-US" sz="1300">
              <a:latin typeface="ＭＳ Ｐゴシック" panose="020B0600070205080204" pitchFamily="50" charset="-128"/>
              <a:ea typeface="ＭＳ Ｐゴシック" panose="020B0600070205080204" pitchFamily="50" charset="-128"/>
            </a:rPr>
            <a:t>千円増加となり、基準財政需要額も前年比</a:t>
          </a:r>
          <a:r>
            <a:rPr kumimoji="1" lang="en-US" altLang="ja-JP" sz="1300">
              <a:latin typeface="ＭＳ Ｐゴシック" panose="020B0600070205080204" pitchFamily="50" charset="-128"/>
              <a:ea typeface="ＭＳ Ｐゴシック" panose="020B0600070205080204" pitchFamily="50" charset="-128"/>
            </a:rPr>
            <a:t>42,356</a:t>
          </a:r>
          <a:r>
            <a:rPr kumimoji="1" lang="ja-JP" altLang="en-US" sz="1300">
              <a:latin typeface="ＭＳ Ｐゴシック" panose="020B0600070205080204" pitchFamily="50" charset="-128"/>
              <a:ea typeface="ＭＳ Ｐゴシック" panose="020B0600070205080204" pitchFamily="50" charset="-128"/>
            </a:rPr>
            <a:t>千円増加しており、依然として類似団体より低い水準となっている。このことから、今後もより一層の税収の徴収率向上対策を中心とする歳入確保に努めるとともに、必要な事業の峻別、投資的経費の抑制等、歳出の見直し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99483</xdr:rowOff>
    </xdr:from>
    <xdr:to>
      <xdr:col>23</xdr:col>
      <xdr:colOff>133350</xdr:colOff>
      <xdr:row>45</xdr:row>
      <xdr:rowOff>13758</xdr:rowOff>
    </xdr:to>
    <xdr:cxnSp macro="">
      <xdr:nvCxnSpPr>
        <xdr:cNvPr id="64" name="直線コネクタ 63"/>
        <xdr:cNvCxnSpPr/>
      </xdr:nvCxnSpPr>
      <xdr:spPr>
        <a:xfrm flipV="1">
          <a:off x="4953000" y="6100233"/>
          <a:ext cx="0" cy="16287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157285</xdr:rowOff>
    </xdr:from>
    <xdr:ext cx="762000" cy="259045"/>
    <xdr:sp macro="" textlink="">
      <xdr:nvSpPr>
        <xdr:cNvPr id="65"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13758</xdr:rowOff>
    </xdr:from>
    <xdr:to>
      <xdr:col>24</xdr:col>
      <xdr:colOff>12700</xdr:colOff>
      <xdr:row>45</xdr:row>
      <xdr:rowOff>13758</xdr:rowOff>
    </xdr:to>
    <xdr:cxnSp macro="">
      <xdr:nvCxnSpPr>
        <xdr:cNvPr id="66" name="直線コネクタ 65"/>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14410</xdr:rowOff>
    </xdr:from>
    <xdr:ext cx="762000" cy="259045"/>
    <xdr:sp macro="" textlink="">
      <xdr:nvSpPr>
        <xdr:cNvPr id="67"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99483</xdr:rowOff>
    </xdr:from>
    <xdr:to>
      <xdr:col>24</xdr:col>
      <xdr:colOff>12700</xdr:colOff>
      <xdr:row>35</xdr:row>
      <xdr:rowOff>99483</xdr:rowOff>
    </xdr:to>
    <xdr:cxnSp macro="">
      <xdr:nvCxnSpPr>
        <xdr:cNvPr id="68" name="直線コネクタ 67"/>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14817</xdr:rowOff>
    </xdr:from>
    <xdr:to>
      <xdr:col>23</xdr:col>
      <xdr:colOff>133350</xdr:colOff>
      <xdr:row>43</xdr:row>
      <xdr:rowOff>14817</xdr:rowOff>
    </xdr:to>
    <xdr:cxnSp macro="">
      <xdr:nvCxnSpPr>
        <xdr:cNvPr id="69" name="直線コネクタ 68"/>
        <xdr:cNvCxnSpPr/>
      </xdr:nvCxnSpPr>
      <xdr:spPr>
        <a:xfrm>
          <a:off x="4114800" y="73871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102252</xdr:rowOff>
    </xdr:from>
    <xdr:ext cx="762000" cy="259045"/>
    <xdr:sp macro="" textlink="">
      <xdr:nvSpPr>
        <xdr:cNvPr id="70" name="財政力平均値テキスト"/>
        <xdr:cNvSpPr txBox="1"/>
      </xdr:nvSpPr>
      <xdr:spPr>
        <a:xfrm>
          <a:off x="5041900" y="6960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85725</xdr:rowOff>
    </xdr:from>
    <xdr:to>
      <xdr:col>23</xdr:col>
      <xdr:colOff>184150</xdr:colOff>
      <xdr:row>42</xdr:row>
      <xdr:rowOff>15875</xdr:rowOff>
    </xdr:to>
    <xdr:sp macro="" textlink="">
      <xdr:nvSpPr>
        <xdr:cNvPr id="71" name="フローチャート: 判断 70"/>
        <xdr:cNvSpPr/>
      </xdr:nvSpPr>
      <xdr:spPr>
        <a:xfrm>
          <a:off x="49022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14817</xdr:rowOff>
    </xdr:from>
    <xdr:to>
      <xdr:col>19</xdr:col>
      <xdr:colOff>133350</xdr:colOff>
      <xdr:row>43</xdr:row>
      <xdr:rowOff>14817</xdr:rowOff>
    </xdr:to>
    <xdr:cxnSp macro="">
      <xdr:nvCxnSpPr>
        <xdr:cNvPr id="72" name="直線コネクタ 71"/>
        <xdr:cNvCxnSpPr/>
      </xdr:nvCxnSpPr>
      <xdr:spPr>
        <a:xfrm>
          <a:off x="3225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85725</xdr:rowOff>
    </xdr:from>
    <xdr:to>
      <xdr:col>19</xdr:col>
      <xdr:colOff>184150</xdr:colOff>
      <xdr:row>42</xdr:row>
      <xdr:rowOff>15875</xdr:rowOff>
    </xdr:to>
    <xdr:sp macro="" textlink="">
      <xdr:nvSpPr>
        <xdr:cNvPr id="73" name="フローチャート: 判断 72"/>
        <xdr:cNvSpPr/>
      </xdr:nvSpPr>
      <xdr:spPr>
        <a:xfrm>
          <a:off x="4064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26052</xdr:rowOff>
    </xdr:from>
    <xdr:ext cx="736600" cy="259045"/>
    <xdr:sp macro="" textlink="">
      <xdr:nvSpPr>
        <xdr:cNvPr id="74" name="テキスト ボックス 73"/>
        <xdr:cNvSpPr txBox="1"/>
      </xdr:nvSpPr>
      <xdr:spPr>
        <a:xfrm>
          <a:off x="3733800" y="688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14817</xdr:rowOff>
    </xdr:to>
    <xdr:cxnSp macro="">
      <xdr:nvCxnSpPr>
        <xdr:cNvPr id="75" name="直線コネクタ 74"/>
        <xdr:cNvCxnSpPr/>
      </xdr:nvCxnSpPr>
      <xdr:spPr>
        <a:xfrm>
          <a:off x="2336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65617</xdr:rowOff>
    </xdr:from>
    <xdr:to>
      <xdr:col>15</xdr:col>
      <xdr:colOff>133350</xdr:colOff>
      <xdr:row>41</xdr:row>
      <xdr:rowOff>167217</xdr:rowOff>
    </xdr:to>
    <xdr:sp macro="" textlink="">
      <xdr:nvSpPr>
        <xdr:cNvPr id="76" name="フローチャート: 判断 75"/>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5944</xdr:rowOff>
    </xdr:from>
    <xdr:ext cx="762000" cy="259045"/>
    <xdr:sp macro="" textlink="">
      <xdr:nvSpPr>
        <xdr:cNvPr id="77" name="テキスト ボックス 76"/>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14817</xdr:rowOff>
    </xdr:to>
    <xdr:cxnSp macro="">
      <xdr:nvCxnSpPr>
        <xdr:cNvPr id="78" name="直線コネクタ 77"/>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45508</xdr:rowOff>
    </xdr:from>
    <xdr:to>
      <xdr:col>11</xdr:col>
      <xdr:colOff>82550</xdr:colOff>
      <xdr:row>41</xdr:row>
      <xdr:rowOff>147108</xdr:rowOff>
    </xdr:to>
    <xdr:sp macro="" textlink="">
      <xdr:nvSpPr>
        <xdr:cNvPr id="79" name="フローチャート: 判断 78"/>
        <xdr:cNvSpPr/>
      </xdr:nvSpPr>
      <xdr:spPr>
        <a:xfrm>
          <a:off x="22860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157285</xdr:rowOff>
    </xdr:from>
    <xdr:ext cx="762000" cy="259045"/>
    <xdr:sp macro="" textlink="">
      <xdr:nvSpPr>
        <xdr:cNvPr id="80" name="テキスト ボックス 79"/>
        <xdr:cNvSpPr txBox="1"/>
      </xdr:nvSpPr>
      <xdr:spPr>
        <a:xfrm>
          <a:off x="1955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15875</xdr:rowOff>
    </xdr:from>
    <xdr:to>
      <xdr:col>7</xdr:col>
      <xdr:colOff>31750</xdr:colOff>
      <xdr:row>40</xdr:row>
      <xdr:rowOff>117475</xdr:rowOff>
    </xdr:to>
    <xdr:sp macro="" textlink="">
      <xdr:nvSpPr>
        <xdr:cNvPr id="81" name="フローチャート: 判断 80"/>
        <xdr:cNvSpPr/>
      </xdr:nvSpPr>
      <xdr:spPr>
        <a:xfrm>
          <a:off x="1397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127652</xdr:rowOff>
    </xdr:from>
    <xdr:ext cx="762000" cy="259045"/>
    <xdr:sp macro="" textlink="">
      <xdr:nvSpPr>
        <xdr:cNvPr id="82" name="テキスト ボックス 81"/>
        <xdr:cNvSpPr txBox="1"/>
      </xdr:nvSpPr>
      <xdr:spPr>
        <a:xfrm>
          <a:off x="1066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135467</xdr:rowOff>
    </xdr:from>
    <xdr:to>
      <xdr:col>23</xdr:col>
      <xdr:colOff>184150</xdr:colOff>
      <xdr:row>43</xdr:row>
      <xdr:rowOff>65617</xdr:rowOff>
    </xdr:to>
    <xdr:sp macro="" textlink="">
      <xdr:nvSpPr>
        <xdr:cNvPr id="88" name="楕円 87"/>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107544</xdr:rowOff>
    </xdr:from>
    <xdr:ext cx="762000" cy="259045"/>
    <xdr:sp macro="" textlink="">
      <xdr:nvSpPr>
        <xdr:cNvPr id="89" name="財政力該当値テキスト"/>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135467</xdr:rowOff>
    </xdr:from>
    <xdr:to>
      <xdr:col>19</xdr:col>
      <xdr:colOff>184150</xdr:colOff>
      <xdr:row>43</xdr:row>
      <xdr:rowOff>65617</xdr:rowOff>
    </xdr:to>
    <xdr:sp macro="" textlink="">
      <xdr:nvSpPr>
        <xdr:cNvPr id="90" name="楕円 89"/>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50394</xdr:rowOff>
    </xdr:from>
    <xdr:ext cx="736600" cy="259045"/>
    <xdr:sp macro="" textlink="">
      <xdr:nvSpPr>
        <xdr:cNvPr id="91" name="テキスト ボックス 90"/>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135467</xdr:rowOff>
    </xdr:from>
    <xdr:to>
      <xdr:col>15</xdr:col>
      <xdr:colOff>133350</xdr:colOff>
      <xdr:row>43</xdr:row>
      <xdr:rowOff>65617</xdr:rowOff>
    </xdr:to>
    <xdr:sp macro="" textlink="">
      <xdr:nvSpPr>
        <xdr:cNvPr id="92" name="楕円 91"/>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50394</xdr:rowOff>
    </xdr:from>
    <xdr:ext cx="762000" cy="259045"/>
    <xdr:sp macro="" textlink="">
      <xdr:nvSpPr>
        <xdr:cNvPr id="93" name="テキスト ボックス 92"/>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4" name="楕円 93"/>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95" name="テキスト ボックス 94"/>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6" name="楕円 95"/>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97" name="テキスト ボックス 96"/>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歳出における経常経費は、公債費や特別会計への繰出金等において減額となったものの、社会保障関連経費や補助費等の増加により前年度比では増額となっている。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一方歳入では市民税、法人税等の地方税が増額しているものの、普通地方交付税の段階的削減に伴う減等により前年比で減額となっており、全体では</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ポイント悪化した。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今後も、さらなる自主財源の確保を行うとともに、行財政運営の効率化、各種事務事業の見直しと経費の節減・合理化に努める。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27940</xdr:rowOff>
    </xdr:from>
    <xdr:to>
      <xdr:col>23</xdr:col>
      <xdr:colOff>133350</xdr:colOff>
      <xdr:row>67</xdr:row>
      <xdr:rowOff>63923</xdr:rowOff>
    </xdr:to>
    <xdr:cxnSp macro="">
      <xdr:nvCxnSpPr>
        <xdr:cNvPr id="127" name="直線コネクタ 126"/>
        <xdr:cNvCxnSpPr/>
      </xdr:nvCxnSpPr>
      <xdr:spPr>
        <a:xfrm flipV="1">
          <a:off x="4953000" y="1014349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36000</xdr:rowOff>
    </xdr:from>
    <xdr:ext cx="762000" cy="259045"/>
    <xdr:sp macro="" textlink="">
      <xdr:nvSpPr>
        <xdr:cNvPr id="128" name="財政構造の弾力性最小値テキスト"/>
        <xdr:cNvSpPr txBox="1"/>
      </xdr:nvSpPr>
      <xdr:spPr>
        <a:xfrm>
          <a:off x="5041900" y="1152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63923</xdr:rowOff>
    </xdr:from>
    <xdr:to>
      <xdr:col>24</xdr:col>
      <xdr:colOff>12700</xdr:colOff>
      <xdr:row>67</xdr:row>
      <xdr:rowOff>63923</xdr:rowOff>
    </xdr:to>
    <xdr:cxnSp macro="">
      <xdr:nvCxnSpPr>
        <xdr:cNvPr id="129" name="直線コネクタ 128"/>
        <xdr:cNvCxnSpPr/>
      </xdr:nvCxnSpPr>
      <xdr:spPr>
        <a:xfrm>
          <a:off x="4864100" y="1155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114317</xdr:rowOff>
    </xdr:from>
    <xdr:ext cx="762000" cy="259045"/>
    <xdr:sp macro="" textlink="">
      <xdr:nvSpPr>
        <xdr:cNvPr id="130" name="財政構造の弾力性最大値テキスト"/>
        <xdr:cNvSpPr txBox="1"/>
      </xdr:nvSpPr>
      <xdr:spPr>
        <a:xfrm>
          <a:off x="5041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27940</xdr:rowOff>
    </xdr:from>
    <xdr:to>
      <xdr:col>24</xdr:col>
      <xdr:colOff>12700</xdr:colOff>
      <xdr:row>59</xdr:row>
      <xdr:rowOff>27940</xdr:rowOff>
    </xdr:to>
    <xdr:cxnSp macro="">
      <xdr:nvCxnSpPr>
        <xdr:cNvPr id="131" name="直線コネクタ 130"/>
        <xdr:cNvCxnSpPr/>
      </xdr:nvCxnSpPr>
      <xdr:spPr>
        <a:xfrm>
          <a:off x="4864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79587</xdr:rowOff>
    </xdr:from>
    <xdr:to>
      <xdr:col>23</xdr:col>
      <xdr:colOff>133350</xdr:colOff>
      <xdr:row>65</xdr:row>
      <xdr:rowOff>44873</xdr:rowOff>
    </xdr:to>
    <xdr:cxnSp macro="">
      <xdr:nvCxnSpPr>
        <xdr:cNvPr id="132" name="直線コネクタ 131"/>
        <xdr:cNvCxnSpPr/>
      </xdr:nvCxnSpPr>
      <xdr:spPr>
        <a:xfrm>
          <a:off x="4114800" y="11052387"/>
          <a:ext cx="8382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136331</xdr:rowOff>
    </xdr:from>
    <xdr:ext cx="762000" cy="259045"/>
    <xdr:sp macro="" textlink="">
      <xdr:nvSpPr>
        <xdr:cNvPr id="133" name="財政構造の弾力性平均値テキスト"/>
        <xdr:cNvSpPr txBox="1"/>
      </xdr:nvSpPr>
      <xdr:spPr>
        <a:xfrm>
          <a:off x="5041900" y="1076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119804</xdr:rowOff>
    </xdr:from>
    <xdr:to>
      <xdr:col>23</xdr:col>
      <xdr:colOff>184150</xdr:colOff>
      <xdr:row>64</xdr:row>
      <xdr:rowOff>49954</xdr:rowOff>
    </xdr:to>
    <xdr:sp macro="" textlink="">
      <xdr:nvSpPr>
        <xdr:cNvPr id="134" name="フローチャート: 判断 133"/>
        <xdr:cNvSpPr/>
      </xdr:nvSpPr>
      <xdr:spPr>
        <a:xfrm>
          <a:off x="49022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90170</xdr:rowOff>
    </xdr:from>
    <xdr:to>
      <xdr:col>19</xdr:col>
      <xdr:colOff>133350</xdr:colOff>
      <xdr:row>64</xdr:row>
      <xdr:rowOff>79587</xdr:rowOff>
    </xdr:to>
    <xdr:cxnSp macro="">
      <xdr:nvCxnSpPr>
        <xdr:cNvPr id="135" name="直線コネクタ 134"/>
        <xdr:cNvCxnSpPr/>
      </xdr:nvCxnSpPr>
      <xdr:spPr>
        <a:xfrm>
          <a:off x="3225800" y="10891520"/>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63500</xdr:rowOff>
    </xdr:from>
    <xdr:to>
      <xdr:col>19</xdr:col>
      <xdr:colOff>184150</xdr:colOff>
      <xdr:row>63</xdr:row>
      <xdr:rowOff>165100</xdr:rowOff>
    </xdr:to>
    <xdr:sp macro="" textlink="">
      <xdr:nvSpPr>
        <xdr:cNvPr id="136" name="フローチャート: 判断 135"/>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3827</xdr:rowOff>
    </xdr:from>
    <xdr:ext cx="736600" cy="259045"/>
    <xdr:sp macro="" textlink="">
      <xdr:nvSpPr>
        <xdr:cNvPr id="137" name="テキスト ボックス 136"/>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66040</xdr:rowOff>
    </xdr:from>
    <xdr:to>
      <xdr:col>15</xdr:col>
      <xdr:colOff>82550</xdr:colOff>
      <xdr:row>63</xdr:row>
      <xdr:rowOff>90170</xdr:rowOff>
    </xdr:to>
    <xdr:cxnSp macro="">
      <xdr:nvCxnSpPr>
        <xdr:cNvPr id="138" name="直線コネクタ 137"/>
        <xdr:cNvCxnSpPr/>
      </xdr:nvCxnSpPr>
      <xdr:spPr>
        <a:xfrm>
          <a:off x="2336800" y="108673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154517</xdr:rowOff>
    </xdr:from>
    <xdr:to>
      <xdr:col>15</xdr:col>
      <xdr:colOff>133350</xdr:colOff>
      <xdr:row>63</xdr:row>
      <xdr:rowOff>84667</xdr:rowOff>
    </xdr:to>
    <xdr:sp macro="" textlink="">
      <xdr:nvSpPr>
        <xdr:cNvPr id="139" name="フローチャート: 判断 138"/>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94844</xdr:rowOff>
    </xdr:from>
    <xdr:ext cx="762000" cy="259045"/>
    <xdr:sp macro="" textlink="">
      <xdr:nvSpPr>
        <xdr:cNvPr id="140" name="テキスト ボックス 139"/>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49954</xdr:rowOff>
    </xdr:from>
    <xdr:to>
      <xdr:col>11</xdr:col>
      <xdr:colOff>31750</xdr:colOff>
      <xdr:row>63</xdr:row>
      <xdr:rowOff>66040</xdr:rowOff>
    </xdr:to>
    <xdr:cxnSp macro="">
      <xdr:nvCxnSpPr>
        <xdr:cNvPr id="141" name="直線コネクタ 140"/>
        <xdr:cNvCxnSpPr/>
      </xdr:nvCxnSpPr>
      <xdr:spPr>
        <a:xfrm>
          <a:off x="1447800" y="1085130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9737</xdr:rowOff>
    </xdr:from>
    <xdr:to>
      <xdr:col>11</xdr:col>
      <xdr:colOff>82550</xdr:colOff>
      <xdr:row>62</xdr:row>
      <xdr:rowOff>111337</xdr:rowOff>
    </xdr:to>
    <xdr:sp macro="" textlink="">
      <xdr:nvSpPr>
        <xdr:cNvPr id="142" name="フローチャート: 判断 141"/>
        <xdr:cNvSpPr/>
      </xdr:nvSpPr>
      <xdr:spPr>
        <a:xfrm>
          <a:off x="22860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121514</xdr:rowOff>
    </xdr:from>
    <xdr:ext cx="762000" cy="259045"/>
    <xdr:sp macro="" textlink="">
      <xdr:nvSpPr>
        <xdr:cNvPr id="143" name="テキスト ボックス 142"/>
        <xdr:cNvSpPr txBox="1"/>
      </xdr:nvSpPr>
      <xdr:spPr>
        <a:xfrm>
          <a:off x="1955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15240</xdr:rowOff>
    </xdr:from>
    <xdr:to>
      <xdr:col>7</xdr:col>
      <xdr:colOff>31750</xdr:colOff>
      <xdr:row>63</xdr:row>
      <xdr:rowOff>116840</xdr:rowOff>
    </xdr:to>
    <xdr:sp macro="" textlink="">
      <xdr:nvSpPr>
        <xdr:cNvPr id="144" name="フローチャート: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101617</xdr:rowOff>
    </xdr:from>
    <xdr:ext cx="762000" cy="259045"/>
    <xdr:sp macro="" textlink="">
      <xdr:nvSpPr>
        <xdr:cNvPr id="145" name="テキスト ボックス 144"/>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165523</xdr:rowOff>
    </xdr:from>
    <xdr:to>
      <xdr:col>23</xdr:col>
      <xdr:colOff>184150</xdr:colOff>
      <xdr:row>65</xdr:row>
      <xdr:rowOff>95673</xdr:rowOff>
    </xdr:to>
    <xdr:sp macro="" textlink="">
      <xdr:nvSpPr>
        <xdr:cNvPr id="151" name="楕円 150"/>
        <xdr:cNvSpPr/>
      </xdr:nvSpPr>
      <xdr:spPr>
        <a:xfrm>
          <a:off x="49022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137600</xdr:rowOff>
    </xdr:from>
    <xdr:ext cx="762000" cy="259045"/>
    <xdr:sp macro="" textlink="">
      <xdr:nvSpPr>
        <xdr:cNvPr id="152" name="財政構造の弾力性該当値テキスト"/>
        <xdr:cNvSpPr txBox="1"/>
      </xdr:nvSpPr>
      <xdr:spPr>
        <a:xfrm>
          <a:off x="5041900" y="1111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28787</xdr:rowOff>
    </xdr:from>
    <xdr:to>
      <xdr:col>19</xdr:col>
      <xdr:colOff>184150</xdr:colOff>
      <xdr:row>64</xdr:row>
      <xdr:rowOff>130387</xdr:rowOff>
    </xdr:to>
    <xdr:sp macro="" textlink="">
      <xdr:nvSpPr>
        <xdr:cNvPr id="153" name="楕円 152"/>
        <xdr:cNvSpPr/>
      </xdr:nvSpPr>
      <xdr:spPr>
        <a:xfrm>
          <a:off x="4064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115164</xdr:rowOff>
    </xdr:from>
    <xdr:ext cx="736600" cy="259045"/>
    <xdr:sp macro="" textlink="">
      <xdr:nvSpPr>
        <xdr:cNvPr id="154" name="テキスト ボックス 153"/>
        <xdr:cNvSpPr txBox="1"/>
      </xdr:nvSpPr>
      <xdr:spPr>
        <a:xfrm>
          <a:off x="3733800" y="1108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39370</xdr:rowOff>
    </xdr:from>
    <xdr:to>
      <xdr:col>15</xdr:col>
      <xdr:colOff>133350</xdr:colOff>
      <xdr:row>63</xdr:row>
      <xdr:rowOff>140970</xdr:rowOff>
    </xdr:to>
    <xdr:sp macro="" textlink="">
      <xdr:nvSpPr>
        <xdr:cNvPr id="155" name="楕円 154"/>
        <xdr:cNvSpPr/>
      </xdr:nvSpPr>
      <xdr:spPr>
        <a:xfrm>
          <a:off x="3175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125747</xdr:rowOff>
    </xdr:from>
    <xdr:ext cx="762000" cy="259045"/>
    <xdr:sp macro="" textlink="">
      <xdr:nvSpPr>
        <xdr:cNvPr id="156" name="テキスト ボックス 155"/>
        <xdr:cNvSpPr txBox="1"/>
      </xdr:nvSpPr>
      <xdr:spPr>
        <a:xfrm>
          <a:off x="2844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15240</xdr:rowOff>
    </xdr:from>
    <xdr:to>
      <xdr:col>11</xdr:col>
      <xdr:colOff>82550</xdr:colOff>
      <xdr:row>63</xdr:row>
      <xdr:rowOff>116840</xdr:rowOff>
    </xdr:to>
    <xdr:sp macro="" textlink="">
      <xdr:nvSpPr>
        <xdr:cNvPr id="157" name="楕円 156"/>
        <xdr:cNvSpPr/>
      </xdr:nvSpPr>
      <xdr:spPr>
        <a:xfrm>
          <a:off x="2286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101617</xdr:rowOff>
    </xdr:from>
    <xdr:ext cx="762000" cy="259045"/>
    <xdr:sp macro="" textlink="">
      <xdr:nvSpPr>
        <xdr:cNvPr id="158" name="テキスト ボックス 157"/>
        <xdr:cNvSpPr txBox="1"/>
      </xdr:nvSpPr>
      <xdr:spPr>
        <a:xfrm>
          <a:off x="1955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170604</xdr:rowOff>
    </xdr:from>
    <xdr:to>
      <xdr:col>7</xdr:col>
      <xdr:colOff>31750</xdr:colOff>
      <xdr:row>63</xdr:row>
      <xdr:rowOff>100754</xdr:rowOff>
    </xdr:to>
    <xdr:sp macro="" textlink="">
      <xdr:nvSpPr>
        <xdr:cNvPr id="159" name="楕円 158"/>
        <xdr:cNvSpPr/>
      </xdr:nvSpPr>
      <xdr:spPr>
        <a:xfrm>
          <a:off x="1397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110931</xdr:rowOff>
    </xdr:from>
    <xdr:ext cx="762000" cy="259045"/>
    <xdr:sp macro="" textlink="">
      <xdr:nvSpPr>
        <xdr:cNvPr id="160" name="テキスト ボックス 159"/>
        <xdr:cNvSpPr txBox="1"/>
      </xdr:nvSpPr>
      <xdr:spPr>
        <a:xfrm>
          <a:off x="1066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[167,760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年度は前年度と比較し、人口一人当たりの決算額が</a:t>
          </a:r>
          <a:r>
            <a:rPr kumimoji="1" lang="en-US" altLang="ja-JP" sz="1300">
              <a:latin typeface="ＭＳ Ｐゴシック" panose="020B0600070205080204" pitchFamily="50" charset="-128"/>
              <a:ea typeface="ＭＳ Ｐゴシック" panose="020B0600070205080204" pitchFamily="50" charset="-128"/>
            </a:rPr>
            <a:t>8,302</a:t>
          </a:r>
          <a:r>
            <a:rPr kumimoji="1" lang="ja-JP" altLang="en-US" sz="1300">
              <a:latin typeface="ＭＳ Ｐゴシック" panose="020B0600070205080204" pitchFamily="50" charset="-128"/>
              <a:ea typeface="ＭＳ Ｐゴシック" panose="020B0600070205080204" pitchFamily="50" charset="-128"/>
            </a:rPr>
            <a:t>円減少したが、類似団体平均と県平均を上回っている。主な要因として、九州北部豪雨災害以後の消費喚起を促す地域経済復興プレミアム商品券発行支援事業や病児に対して看護師等による保育を提供する病児保育事業の増等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今後は、施設の維持管理等の事務内容の見直しや公共施設等総合管理計画に基づく施設の適正配置を行い、経費節減可能な部分については、積極的な削減に努める。</a:t>
          </a:r>
        </a:p>
      </xdr:txBody>
    </xdr:sp>
    <xdr:clientData/>
  </xdr:twoCellAnchor>
  <xdr:oneCellAnchor>
    <xdr:from>
      <xdr:col>3</xdr:col>
      <xdr:colOff>95250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28679</xdr:rowOff>
    </xdr:from>
    <xdr:to>
      <xdr:col>23</xdr:col>
      <xdr:colOff>133350</xdr:colOff>
      <xdr:row>89</xdr:row>
      <xdr:rowOff>3434</xdr:rowOff>
    </xdr:to>
    <xdr:cxnSp macro="">
      <xdr:nvCxnSpPr>
        <xdr:cNvPr id="188" name="直線コネクタ 187"/>
        <xdr:cNvCxnSpPr/>
      </xdr:nvCxnSpPr>
      <xdr:spPr>
        <a:xfrm flipV="1">
          <a:off x="4953000" y="13744679"/>
          <a:ext cx="0" cy="15178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146961</xdr:rowOff>
    </xdr:from>
    <xdr:ext cx="762000" cy="259045"/>
    <xdr:sp macro="" textlink="">
      <xdr:nvSpPr>
        <xdr:cNvPr id="189" name="人件費・物件費等の状況最小値テキスト"/>
        <xdr:cNvSpPr txBox="1"/>
      </xdr:nvSpPr>
      <xdr:spPr>
        <a:xfrm>
          <a:off x="5041900" y="1523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3434</xdr:rowOff>
    </xdr:from>
    <xdr:to>
      <xdr:col>24</xdr:col>
      <xdr:colOff>12700</xdr:colOff>
      <xdr:row>89</xdr:row>
      <xdr:rowOff>3434</xdr:rowOff>
    </xdr:to>
    <xdr:cxnSp macro="">
      <xdr:nvCxnSpPr>
        <xdr:cNvPr id="190" name="直線コネクタ 189"/>
        <xdr:cNvCxnSpPr/>
      </xdr:nvCxnSpPr>
      <xdr:spPr>
        <a:xfrm>
          <a:off x="4864100" y="15262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115056</xdr:rowOff>
    </xdr:from>
    <xdr:ext cx="762000" cy="259045"/>
    <xdr:sp macro="" textlink="">
      <xdr:nvSpPr>
        <xdr:cNvPr id="191" name="人件費・物件費等の状況最大値テキスト"/>
        <xdr:cNvSpPr txBox="1"/>
      </xdr:nvSpPr>
      <xdr:spPr>
        <a:xfrm>
          <a:off x="5041900" y="13488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28679</xdr:rowOff>
    </xdr:from>
    <xdr:to>
      <xdr:col>24</xdr:col>
      <xdr:colOff>12700</xdr:colOff>
      <xdr:row>80</xdr:row>
      <xdr:rowOff>28679</xdr:rowOff>
    </xdr:to>
    <xdr:cxnSp macro="">
      <xdr:nvCxnSpPr>
        <xdr:cNvPr id="192" name="直線コネクタ 191"/>
        <xdr:cNvCxnSpPr/>
      </xdr:nvCxnSpPr>
      <xdr:spPr>
        <a:xfrm>
          <a:off x="4864100" y="1374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133319</xdr:rowOff>
    </xdr:from>
    <xdr:to>
      <xdr:col>23</xdr:col>
      <xdr:colOff>133350</xdr:colOff>
      <xdr:row>85</xdr:row>
      <xdr:rowOff>42001</xdr:rowOff>
    </xdr:to>
    <xdr:cxnSp macro="">
      <xdr:nvCxnSpPr>
        <xdr:cNvPr id="193" name="直線コネクタ 192"/>
        <xdr:cNvCxnSpPr/>
      </xdr:nvCxnSpPr>
      <xdr:spPr>
        <a:xfrm flipV="1">
          <a:off x="4114800" y="14535119"/>
          <a:ext cx="838200" cy="8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160571</xdr:rowOff>
    </xdr:from>
    <xdr:ext cx="762000" cy="259045"/>
    <xdr:sp macro="" textlink="">
      <xdr:nvSpPr>
        <xdr:cNvPr id="194" name="人件費・物件費等の状況平均値テキスト"/>
        <xdr:cNvSpPr txBox="1"/>
      </xdr:nvSpPr>
      <xdr:spPr>
        <a:xfrm>
          <a:off x="5041900" y="140480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144044</xdr:rowOff>
    </xdr:from>
    <xdr:to>
      <xdr:col>23</xdr:col>
      <xdr:colOff>184150</xdr:colOff>
      <xdr:row>83</xdr:row>
      <xdr:rowOff>74194</xdr:rowOff>
    </xdr:to>
    <xdr:sp macro="" textlink="">
      <xdr:nvSpPr>
        <xdr:cNvPr id="195" name="フローチャート: 判断 194"/>
        <xdr:cNvSpPr/>
      </xdr:nvSpPr>
      <xdr:spPr>
        <a:xfrm>
          <a:off x="4902200" y="1420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107423</xdr:rowOff>
    </xdr:from>
    <xdr:to>
      <xdr:col>19</xdr:col>
      <xdr:colOff>133350</xdr:colOff>
      <xdr:row>85</xdr:row>
      <xdr:rowOff>42001</xdr:rowOff>
    </xdr:to>
    <xdr:cxnSp macro="">
      <xdr:nvCxnSpPr>
        <xdr:cNvPr id="196" name="直線コネクタ 195"/>
        <xdr:cNvCxnSpPr/>
      </xdr:nvCxnSpPr>
      <xdr:spPr>
        <a:xfrm>
          <a:off x="3225800" y="14509223"/>
          <a:ext cx="889000" cy="106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138157</xdr:rowOff>
    </xdr:from>
    <xdr:to>
      <xdr:col>19</xdr:col>
      <xdr:colOff>184150</xdr:colOff>
      <xdr:row>83</xdr:row>
      <xdr:rowOff>68307</xdr:rowOff>
    </xdr:to>
    <xdr:sp macro="" textlink="">
      <xdr:nvSpPr>
        <xdr:cNvPr id="197" name="フローチャート: 判断 196"/>
        <xdr:cNvSpPr/>
      </xdr:nvSpPr>
      <xdr:spPr>
        <a:xfrm>
          <a:off x="4064000" y="14197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78484</xdr:rowOff>
    </xdr:from>
    <xdr:ext cx="736600" cy="259045"/>
    <xdr:sp macro="" textlink="">
      <xdr:nvSpPr>
        <xdr:cNvPr id="198" name="テキスト ボックス 197"/>
        <xdr:cNvSpPr txBox="1"/>
      </xdr:nvSpPr>
      <xdr:spPr>
        <a:xfrm>
          <a:off x="3733800" y="1396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45650</xdr:rowOff>
    </xdr:from>
    <xdr:to>
      <xdr:col>15</xdr:col>
      <xdr:colOff>82550</xdr:colOff>
      <xdr:row>84</xdr:row>
      <xdr:rowOff>107423</xdr:rowOff>
    </xdr:to>
    <xdr:cxnSp macro="">
      <xdr:nvCxnSpPr>
        <xdr:cNvPr id="199" name="直線コネクタ 198"/>
        <xdr:cNvCxnSpPr/>
      </xdr:nvCxnSpPr>
      <xdr:spPr>
        <a:xfrm>
          <a:off x="2336800" y="14447450"/>
          <a:ext cx="889000" cy="6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96141</xdr:rowOff>
    </xdr:from>
    <xdr:to>
      <xdr:col>15</xdr:col>
      <xdr:colOff>133350</xdr:colOff>
      <xdr:row>83</xdr:row>
      <xdr:rowOff>26291</xdr:rowOff>
    </xdr:to>
    <xdr:sp macro="" textlink="">
      <xdr:nvSpPr>
        <xdr:cNvPr id="200" name="フローチャート: 判断 199"/>
        <xdr:cNvSpPr/>
      </xdr:nvSpPr>
      <xdr:spPr>
        <a:xfrm>
          <a:off x="3175000" y="14155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36468</xdr:rowOff>
    </xdr:from>
    <xdr:ext cx="762000" cy="259045"/>
    <xdr:sp macro="" textlink="">
      <xdr:nvSpPr>
        <xdr:cNvPr id="201" name="テキスト ボックス 200"/>
        <xdr:cNvSpPr txBox="1"/>
      </xdr:nvSpPr>
      <xdr:spPr>
        <a:xfrm>
          <a:off x="2844800" y="13923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162393</xdr:rowOff>
    </xdr:from>
    <xdr:to>
      <xdr:col>11</xdr:col>
      <xdr:colOff>31750</xdr:colOff>
      <xdr:row>84</xdr:row>
      <xdr:rowOff>45650</xdr:rowOff>
    </xdr:to>
    <xdr:cxnSp macro="">
      <xdr:nvCxnSpPr>
        <xdr:cNvPr id="202" name="直線コネクタ 201"/>
        <xdr:cNvCxnSpPr/>
      </xdr:nvCxnSpPr>
      <xdr:spPr>
        <a:xfrm>
          <a:off x="1447800" y="14392743"/>
          <a:ext cx="889000" cy="54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34725</xdr:rowOff>
    </xdr:from>
    <xdr:to>
      <xdr:col>11</xdr:col>
      <xdr:colOff>82550</xdr:colOff>
      <xdr:row>83</xdr:row>
      <xdr:rowOff>136325</xdr:rowOff>
    </xdr:to>
    <xdr:sp macro="" textlink="">
      <xdr:nvSpPr>
        <xdr:cNvPr id="203" name="フローチャート: 判断 202"/>
        <xdr:cNvSpPr/>
      </xdr:nvSpPr>
      <xdr:spPr>
        <a:xfrm>
          <a:off x="2286000" y="1426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146502</xdr:rowOff>
    </xdr:from>
    <xdr:ext cx="762000" cy="259045"/>
    <xdr:sp macro="" textlink="">
      <xdr:nvSpPr>
        <xdr:cNvPr id="204" name="テキスト ボックス 203"/>
        <xdr:cNvSpPr txBox="1"/>
      </xdr:nvSpPr>
      <xdr:spPr>
        <a:xfrm>
          <a:off x="1955800" y="14033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148554</xdr:rowOff>
    </xdr:from>
    <xdr:to>
      <xdr:col>7</xdr:col>
      <xdr:colOff>31750</xdr:colOff>
      <xdr:row>82</xdr:row>
      <xdr:rowOff>78704</xdr:rowOff>
    </xdr:to>
    <xdr:sp macro="" textlink="">
      <xdr:nvSpPr>
        <xdr:cNvPr id="205" name="フローチャート: 判断 204"/>
        <xdr:cNvSpPr/>
      </xdr:nvSpPr>
      <xdr:spPr>
        <a:xfrm>
          <a:off x="1397000" y="14036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88881</xdr:rowOff>
    </xdr:from>
    <xdr:ext cx="762000" cy="259045"/>
    <xdr:sp macro="" textlink="">
      <xdr:nvSpPr>
        <xdr:cNvPr id="206" name="テキスト ボックス 205"/>
        <xdr:cNvSpPr txBox="1"/>
      </xdr:nvSpPr>
      <xdr:spPr>
        <a:xfrm>
          <a:off x="1066800" y="13804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82519</xdr:rowOff>
    </xdr:from>
    <xdr:to>
      <xdr:col>23</xdr:col>
      <xdr:colOff>184150</xdr:colOff>
      <xdr:row>85</xdr:row>
      <xdr:rowOff>12669</xdr:rowOff>
    </xdr:to>
    <xdr:sp macro="" textlink="">
      <xdr:nvSpPr>
        <xdr:cNvPr id="212" name="楕円 211"/>
        <xdr:cNvSpPr/>
      </xdr:nvSpPr>
      <xdr:spPr>
        <a:xfrm>
          <a:off x="4902200" y="14484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54596</xdr:rowOff>
    </xdr:from>
    <xdr:ext cx="762000" cy="259045"/>
    <xdr:sp macro="" textlink="">
      <xdr:nvSpPr>
        <xdr:cNvPr id="213" name="人件費・物件費等の状況該当値テキスト"/>
        <xdr:cNvSpPr txBox="1"/>
      </xdr:nvSpPr>
      <xdr:spPr>
        <a:xfrm>
          <a:off x="5041900" y="14456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162651</xdr:rowOff>
    </xdr:from>
    <xdr:to>
      <xdr:col>19</xdr:col>
      <xdr:colOff>184150</xdr:colOff>
      <xdr:row>85</xdr:row>
      <xdr:rowOff>92801</xdr:rowOff>
    </xdr:to>
    <xdr:sp macro="" textlink="">
      <xdr:nvSpPr>
        <xdr:cNvPr id="214" name="楕円 213"/>
        <xdr:cNvSpPr/>
      </xdr:nvSpPr>
      <xdr:spPr>
        <a:xfrm>
          <a:off x="4064000" y="14564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77578</xdr:rowOff>
    </xdr:from>
    <xdr:ext cx="736600" cy="259045"/>
    <xdr:sp macro="" textlink="">
      <xdr:nvSpPr>
        <xdr:cNvPr id="215" name="テキスト ボックス 214"/>
        <xdr:cNvSpPr txBox="1"/>
      </xdr:nvSpPr>
      <xdr:spPr>
        <a:xfrm>
          <a:off x="3733800" y="14650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56623</xdr:rowOff>
    </xdr:from>
    <xdr:to>
      <xdr:col>15</xdr:col>
      <xdr:colOff>133350</xdr:colOff>
      <xdr:row>84</xdr:row>
      <xdr:rowOff>158223</xdr:rowOff>
    </xdr:to>
    <xdr:sp macro="" textlink="">
      <xdr:nvSpPr>
        <xdr:cNvPr id="216" name="楕円 215"/>
        <xdr:cNvSpPr/>
      </xdr:nvSpPr>
      <xdr:spPr>
        <a:xfrm>
          <a:off x="3175000" y="1445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143000</xdr:rowOff>
    </xdr:from>
    <xdr:ext cx="762000" cy="259045"/>
    <xdr:sp macro="" textlink="">
      <xdr:nvSpPr>
        <xdr:cNvPr id="217" name="テキスト ボックス 216"/>
        <xdr:cNvSpPr txBox="1"/>
      </xdr:nvSpPr>
      <xdr:spPr>
        <a:xfrm>
          <a:off x="2844800" y="1454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166300</xdr:rowOff>
    </xdr:from>
    <xdr:to>
      <xdr:col>11</xdr:col>
      <xdr:colOff>82550</xdr:colOff>
      <xdr:row>84</xdr:row>
      <xdr:rowOff>96450</xdr:rowOff>
    </xdr:to>
    <xdr:sp macro="" textlink="">
      <xdr:nvSpPr>
        <xdr:cNvPr id="218" name="楕円 217"/>
        <xdr:cNvSpPr/>
      </xdr:nvSpPr>
      <xdr:spPr>
        <a:xfrm>
          <a:off x="2286000" y="1439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81227</xdr:rowOff>
    </xdr:from>
    <xdr:ext cx="762000" cy="259045"/>
    <xdr:sp macro="" textlink="">
      <xdr:nvSpPr>
        <xdr:cNvPr id="219" name="テキスト ボックス 218"/>
        <xdr:cNvSpPr txBox="1"/>
      </xdr:nvSpPr>
      <xdr:spPr>
        <a:xfrm>
          <a:off x="1955800" y="1448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111593</xdr:rowOff>
    </xdr:from>
    <xdr:to>
      <xdr:col>7</xdr:col>
      <xdr:colOff>31750</xdr:colOff>
      <xdr:row>84</xdr:row>
      <xdr:rowOff>41743</xdr:rowOff>
    </xdr:to>
    <xdr:sp macro="" textlink="">
      <xdr:nvSpPr>
        <xdr:cNvPr id="220" name="楕円 219"/>
        <xdr:cNvSpPr/>
      </xdr:nvSpPr>
      <xdr:spPr>
        <a:xfrm>
          <a:off x="1397000" y="1434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26520</xdr:rowOff>
    </xdr:from>
    <xdr:ext cx="762000" cy="259045"/>
    <xdr:sp macro="" textlink="">
      <xdr:nvSpPr>
        <xdr:cNvPr id="221" name="テキスト ボックス 220"/>
        <xdr:cNvSpPr txBox="1"/>
      </xdr:nvSpPr>
      <xdr:spPr>
        <a:xfrm>
          <a:off x="1066800" y="1442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平成</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27</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月より、職員給の見直しと給与制度の総合的見直しを行い、現給保障を</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100%</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とせず上限</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50%</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とし、期間も国の</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年に対し</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年間としている。平成</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28</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年度末で当初の予定通り、現給保障を終了した。さらには、平成</a:t>
          </a:r>
          <a:r>
            <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29</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年度より、行政職給料表等級別基準職務表を８級制から７級制へと見直しを行っている。今後も指数の動向を注視しながら見直しを行うなど、定員管理と併せ給与制度の適正化に努めていく。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141111</xdr:rowOff>
    </xdr:from>
    <xdr:to>
      <xdr:col>81</xdr:col>
      <xdr:colOff>44450</xdr:colOff>
      <xdr:row>90</xdr:row>
      <xdr:rowOff>19050</xdr:rowOff>
    </xdr:to>
    <xdr:cxnSp macro="">
      <xdr:nvCxnSpPr>
        <xdr:cNvPr id="250" name="直線コネクタ 249"/>
        <xdr:cNvCxnSpPr/>
      </xdr:nvCxnSpPr>
      <xdr:spPr>
        <a:xfrm flipV="1">
          <a:off x="17018000" y="14028561"/>
          <a:ext cx="0" cy="14209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162577</xdr:rowOff>
    </xdr:from>
    <xdr:ext cx="762000" cy="259045"/>
    <xdr:sp macro="" textlink="">
      <xdr:nvSpPr>
        <xdr:cNvPr id="251" name="給与水準   （国との比較）最小値テキスト"/>
        <xdr:cNvSpPr txBox="1"/>
      </xdr:nvSpPr>
      <xdr:spPr>
        <a:xfrm>
          <a:off x="17106900" y="1542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19050</xdr:rowOff>
    </xdr:from>
    <xdr:to>
      <xdr:col>81</xdr:col>
      <xdr:colOff>133350</xdr:colOff>
      <xdr:row>90</xdr:row>
      <xdr:rowOff>19050</xdr:rowOff>
    </xdr:to>
    <xdr:cxnSp macro="">
      <xdr:nvCxnSpPr>
        <xdr:cNvPr id="252" name="直線コネクタ 251"/>
        <xdr:cNvCxnSpPr/>
      </xdr:nvCxnSpPr>
      <xdr:spPr>
        <a:xfrm>
          <a:off x="16929100" y="1544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56038</xdr:rowOff>
    </xdr:from>
    <xdr:ext cx="762000" cy="259045"/>
    <xdr:sp macro="" textlink="">
      <xdr:nvSpPr>
        <xdr:cNvPr id="253" name="給与水準   （国との比較）最大値テキスト"/>
        <xdr:cNvSpPr txBox="1"/>
      </xdr:nvSpPr>
      <xdr:spPr>
        <a:xfrm>
          <a:off x="17106900" y="1377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141111</xdr:rowOff>
    </xdr:from>
    <xdr:to>
      <xdr:col>81</xdr:col>
      <xdr:colOff>133350</xdr:colOff>
      <xdr:row>81</xdr:row>
      <xdr:rowOff>141111</xdr:rowOff>
    </xdr:to>
    <xdr:cxnSp macro="">
      <xdr:nvCxnSpPr>
        <xdr:cNvPr id="254" name="直線コネクタ 253"/>
        <xdr:cNvCxnSpPr/>
      </xdr:nvCxnSpPr>
      <xdr:spPr>
        <a:xfrm>
          <a:off x="16929100" y="14028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120650</xdr:rowOff>
    </xdr:from>
    <xdr:to>
      <xdr:col>81</xdr:col>
      <xdr:colOff>44450</xdr:colOff>
      <xdr:row>89</xdr:row>
      <xdr:rowOff>16228</xdr:rowOff>
    </xdr:to>
    <xdr:cxnSp macro="">
      <xdr:nvCxnSpPr>
        <xdr:cNvPr id="255" name="直線コネクタ 254"/>
        <xdr:cNvCxnSpPr/>
      </xdr:nvCxnSpPr>
      <xdr:spPr>
        <a:xfrm flipV="1">
          <a:off x="16179800" y="15208250"/>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80732</xdr:rowOff>
    </xdr:from>
    <xdr:ext cx="762000" cy="259045"/>
    <xdr:sp macro="" textlink="">
      <xdr:nvSpPr>
        <xdr:cNvPr id="256" name="給与水準   （国との比較）平均値テキスト"/>
        <xdr:cNvSpPr txBox="1"/>
      </xdr:nvSpPr>
      <xdr:spPr>
        <a:xfrm>
          <a:off x="17106900" y="146539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64205</xdr:rowOff>
    </xdr:from>
    <xdr:to>
      <xdr:col>81</xdr:col>
      <xdr:colOff>95250</xdr:colOff>
      <xdr:row>86</xdr:row>
      <xdr:rowOff>165805</xdr:rowOff>
    </xdr:to>
    <xdr:sp macro="" textlink="">
      <xdr:nvSpPr>
        <xdr:cNvPr id="257" name="フローチャート: 判断 256"/>
        <xdr:cNvSpPr/>
      </xdr:nvSpPr>
      <xdr:spPr>
        <a:xfrm>
          <a:off x="16967200" y="1480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89</xdr:row>
      <xdr:rowOff>2822</xdr:rowOff>
    </xdr:from>
    <xdr:to>
      <xdr:col>77</xdr:col>
      <xdr:colOff>44450</xdr:colOff>
      <xdr:row>89</xdr:row>
      <xdr:rowOff>16228</xdr:rowOff>
    </xdr:to>
    <xdr:cxnSp macro="">
      <xdr:nvCxnSpPr>
        <xdr:cNvPr id="258" name="直線コネクタ 257"/>
        <xdr:cNvCxnSpPr/>
      </xdr:nvCxnSpPr>
      <xdr:spPr>
        <a:xfrm>
          <a:off x="15290800" y="152618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64205</xdr:rowOff>
    </xdr:from>
    <xdr:to>
      <xdr:col>77</xdr:col>
      <xdr:colOff>95250</xdr:colOff>
      <xdr:row>86</xdr:row>
      <xdr:rowOff>165805</xdr:rowOff>
    </xdr:to>
    <xdr:sp macro="" textlink="">
      <xdr:nvSpPr>
        <xdr:cNvPr id="259" name="フローチャート: 判断 258"/>
        <xdr:cNvSpPr/>
      </xdr:nvSpPr>
      <xdr:spPr>
        <a:xfrm>
          <a:off x="16129000" y="1480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4532</xdr:rowOff>
    </xdr:from>
    <xdr:ext cx="736600" cy="259045"/>
    <xdr:sp macro="" textlink="">
      <xdr:nvSpPr>
        <xdr:cNvPr id="260" name="テキスト ボックス 259"/>
        <xdr:cNvSpPr txBox="1"/>
      </xdr:nvSpPr>
      <xdr:spPr>
        <a:xfrm>
          <a:off x="15798800" y="14577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2822</xdr:rowOff>
    </xdr:from>
    <xdr:to>
      <xdr:col>72</xdr:col>
      <xdr:colOff>203200</xdr:colOff>
      <xdr:row>89</xdr:row>
      <xdr:rowOff>43039</xdr:rowOff>
    </xdr:to>
    <xdr:cxnSp macro="">
      <xdr:nvCxnSpPr>
        <xdr:cNvPr id="261" name="直線コネクタ 260"/>
        <xdr:cNvCxnSpPr/>
      </xdr:nvCxnSpPr>
      <xdr:spPr>
        <a:xfrm flipV="1">
          <a:off x="14401800" y="1526187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91016</xdr:rowOff>
    </xdr:from>
    <xdr:to>
      <xdr:col>73</xdr:col>
      <xdr:colOff>44450</xdr:colOff>
      <xdr:row>87</xdr:row>
      <xdr:rowOff>21166</xdr:rowOff>
    </xdr:to>
    <xdr:sp macro="" textlink="">
      <xdr:nvSpPr>
        <xdr:cNvPr id="262" name="フローチャート: 判断 261"/>
        <xdr:cNvSpPr/>
      </xdr:nvSpPr>
      <xdr:spPr>
        <a:xfrm>
          <a:off x="15240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31343</xdr:rowOff>
    </xdr:from>
    <xdr:ext cx="762000" cy="259045"/>
    <xdr:sp macro="" textlink="">
      <xdr:nvSpPr>
        <xdr:cNvPr id="263" name="テキスト ボックス 262"/>
        <xdr:cNvSpPr txBox="1"/>
      </xdr:nvSpPr>
      <xdr:spPr>
        <a:xfrm>
          <a:off x="14909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16228</xdr:rowOff>
    </xdr:from>
    <xdr:to>
      <xdr:col>68</xdr:col>
      <xdr:colOff>152400</xdr:colOff>
      <xdr:row>89</xdr:row>
      <xdr:rowOff>43039</xdr:rowOff>
    </xdr:to>
    <xdr:cxnSp macro="">
      <xdr:nvCxnSpPr>
        <xdr:cNvPr id="264" name="直線コネクタ 263"/>
        <xdr:cNvCxnSpPr/>
      </xdr:nvCxnSpPr>
      <xdr:spPr>
        <a:xfrm>
          <a:off x="13512800" y="152752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117828</xdr:rowOff>
    </xdr:from>
    <xdr:to>
      <xdr:col>68</xdr:col>
      <xdr:colOff>203200</xdr:colOff>
      <xdr:row>87</xdr:row>
      <xdr:rowOff>47978</xdr:rowOff>
    </xdr:to>
    <xdr:sp macro="" textlink="">
      <xdr:nvSpPr>
        <xdr:cNvPr id="265" name="フローチャート: 判断 264"/>
        <xdr:cNvSpPr/>
      </xdr:nvSpPr>
      <xdr:spPr>
        <a:xfrm>
          <a:off x="14351000" y="1486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58155</xdr:rowOff>
    </xdr:from>
    <xdr:ext cx="762000" cy="259045"/>
    <xdr:sp macro="" textlink="">
      <xdr:nvSpPr>
        <xdr:cNvPr id="266" name="テキスト ボックス 265"/>
        <xdr:cNvSpPr txBox="1"/>
      </xdr:nvSpPr>
      <xdr:spPr>
        <a:xfrm>
          <a:off x="14020800" y="1463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67" name="フローチャート: 判断 266"/>
        <xdr:cNvSpPr/>
      </xdr:nvSpPr>
      <xdr:spPr>
        <a:xfrm>
          <a:off x="13462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31343</xdr:rowOff>
    </xdr:from>
    <xdr:ext cx="762000" cy="259045"/>
    <xdr:sp macro="" textlink="">
      <xdr:nvSpPr>
        <xdr:cNvPr id="268" name="テキスト ボックス 267"/>
        <xdr:cNvSpPr txBox="1"/>
      </xdr:nvSpPr>
      <xdr:spPr>
        <a:xfrm>
          <a:off x="13131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69850</xdr:rowOff>
    </xdr:from>
    <xdr:to>
      <xdr:col>81</xdr:col>
      <xdr:colOff>95250</xdr:colOff>
      <xdr:row>89</xdr:row>
      <xdr:rowOff>0</xdr:rowOff>
    </xdr:to>
    <xdr:sp macro="" textlink="">
      <xdr:nvSpPr>
        <xdr:cNvPr id="274" name="楕円 273"/>
        <xdr:cNvSpPr/>
      </xdr:nvSpPr>
      <xdr:spPr>
        <a:xfrm>
          <a:off x="169672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41927</xdr:rowOff>
    </xdr:from>
    <xdr:ext cx="762000" cy="259045"/>
    <xdr:sp macro="" textlink="">
      <xdr:nvSpPr>
        <xdr:cNvPr id="275" name="給与水準   （国との比較）該当値テキスト"/>
        <xdr:cNvSpPr txBox="1"/>
      </xdr:nvSpPr>
      <xdr:spPr>
        <a:xfrm>
          <a:off x="17106900" y="151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136878</xdr:rowOff>
    </xdr:from>
    <xdr:to>
      <xdr:col>77</xdr:col>
      <xdr:colOff>95250</xdr:colOff>
      <xdr:row>89</xdr:row>
      <xdr:rowOff>67028</xdr:rowOff>
    </xdr:to>
    <xdr:sp macro="" textlink="">
      <xdr:nvSpPr>
        <xdr:cNvPr id="276" name="楕円 275"/>
        <xdr:cNvSpPr/>
      </xdr:nvSpPr>
      <xdr:spPr>
        <a:xfrm>
          <a:off x="16129000" y="1522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51805</xdr:rowOff>
    </xdr:from>
    <xdr:ext cx="736600" cy="259045"/>
    <xdr:sp macro="" textlink="">
      <xdr:nvSpPr>
        <xdr:cNvPr id="277" name="テキスト ボックス 276"/>
        <xdr:cNvSpPr txBox="1"/>
      </xdr:nvSpPr>
      <xdr:spPr>
        <a:xfrm>
          <a:off x="15798800" y="15310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123472</xdr:rowOff>
    </xdr:from>
    <xdr:to>
      <xdr:col>73</xdr:col>
      <xdr:colOff>44450</xdr:colOff>
      <xdr:row>89</xdr:row>
      <xdr:rowOff>53622</xdr:rowOff>
    </xdr:to>
    <xdr:sp macro="" textlink="">
      <xdr:nvSpPr>
        <xdr:cNvPr id="278" name="楕円 277"/>
        <xdr:cNvSpPr/>
      </xdr:nvSpPr>
      <xdr:spPr>
        <a:xfrm>
          <a:off x="15240000" y="152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38399</xdr:rowOff>
    </xdr:from>
    <xdr:ext cx="762000" cy="259045"/>
    <xdr:sp macro="" textlink="">
      <xdr:nvSpPr>
        <xdr:cNvPr id="279" name="テキスト ボックス 278"/>
        <xdr:cNvSpPr txBox="1"/>
      </xdr:nvSpPr>
      <xdr:spPr>
        <a:xfrm>
          <a:off x="14909800" y="152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163689</xdr:rowOff>
    </xdr:from>
    <xdr:to>
      <xdr:col>68</xdr:col>
      <xdr:colOff>203200</xdr:colOff>
      <xdr:row>89</xdr:row>
      <xdr:rowOff>93839</xdr:rowOff>
    </xdr:to>
    <xdr:sp macro="" textlink="">
      <xdr:nvSpPr>
        <xdr:cNvPr id="280" name="楕円 279"/>
        <xdr:cNvSpPr/>
      </xdr:nvSpPr>
      <xdr:spPr>
        <a:xfrm>
          <a:off x="14351000" y="1525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78616</xdr:rowOff>
    </xdr:from>
    <xdr:ext cx="762000" cy="259045"/>
    <xdr:sp macro="" textlink="">
      <xdr:nvSpPr>
        <xdr:cNvPr id="281" name="テキスト ボックス 280"/>
        <xdr:cNvSpPr txBox="1"/>
      </xdr:nvSpPr>
      <xdr:spPr>
        <a:xfrm>
          <a:off x="14020800" y="1533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136878</xdr:rowOff>
    </xdr:from>
    <xdr:to>
      <xdr:col>64</xdr:col>
      <xdr:colOff>152400</xdr:colOff>
      <xdr:row>89</xdr:row>
      <xdr:rowOff>67028</xdr:rowOff>
    </xdr:to>
    <xdr:sp macro="" textlink="">
      <xdr:nvSpPr>
        <xdr:cNvPr id="282" name="楕円 281"/>
        <xdr:cNvSpPr/>
      </xdr:nvSpPr>
      <xdr:spPr>
        <a:xfrm>
          <a:off x="13462000" y="1522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51805</xdr:rowOff>
    </xdr:from>
    <xdr:ext cx="762000" cy="259045"/>
    <xdr:sp macro="" textlink="">
      <xdr:nvSpPr>
        <xdr:cNvPr id="283" name="テキスト ボックス 282"/>
        <xdr:cNvSpPr txBox="1"/>
      </xdr:nvSpPr>
      <xdr:spPr>
        <a:xfrm>
          <a:off x="13131800" y="1531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地方分権に伴う権限移譲など、事務事業の増加が見込まれるが、「最小の人数で最大の成果を挙げる」ため、組織や事務事業の見直し、民間活力の導入や市民との協働を積極的に進め、今後の行政需要に対応できる効率的な組織運営に向け、定員管理計画による職員数の適正化を図っ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6108</xdr:rowOff>
    </xdr:from>
    <xdr:to>
      <xdr:col>81</xdr:col>
      <xdr:colOff>44450</xdr:colOff>
      <xdr:row>66</xdr:row>
      <xdr:rowOff>112425</xdr:rowOff>
    </xdr:to>
    <xdr:cxnSp macro="">
      <xdr:nvCxnSpPr>
        <xdr:cNvPr id="315" name="直線コネクタ 314"/>
        <xdr:cNvCxnSpPr/>
      </xdr:nvCxnSpPr>
      <xdr:spPr>
        <a:xfrm flipV="1">
          <a:off x="17018000" y="10121658"/>
          <a:ext cx="0" cy="13064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84502</xdr:rowOff>
    </xdr:from>
    <xdr:ext cx="762000" cy="259045"/>
    <xdr:sp macro="" textlink="">
      <xdr:nvSpPr>
        <xdr:cNvPr id="316" name="定員管理の状況最小値テキスト"/>
        <xdr:cNvSpPr txBox="1"/>
      </xdr:nvSpPr>
      <xdr:spPr>
        <a:xfrm>
          <a:off x="17106900" y="11400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112425</xdr:rowOff>
    </xdr:from>
    <xdr:to>
      <xdr:col>81</xdr:col>
      <xdr:colOff>133350</xdr:colOff>
      <xdr:row>66</xdr:row>
      <xdr:rowOff>112425</xdr:rowOff>
    </xdr:to>
    <xdr:cxnSp macro="">
      <xdr:nvCxnSpPr>
        <xdr:cNvPr id="317" name="直線コネクタ 316"/>
        <xdr:cNvCxnSpPr/>
      </xdr:nvCxnSpPr>
      <xdr:spPr>
        <a:xfrm>
          <a:off x="16929100" y="11428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92485</xdr:rowOff>
    </xdr:from>
    <xdr:ext cx="762000" cy="259045"/>
    <xdr:sp macro="" textlink="">
      <xdr:nvSpPr>
        <xdr:cNvPr id="318" name="定員管理の状況最大値テキスト"/>
        <xdr:cNvSpPr txBox="1"/>
      </xdr:nvSpPr>
      <xdr:spPr>
        <a:xfrm>
          <a:off x="17106900" y="986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6108</xdr:rowOff>
    </xdr:from>
    <xdr:to>
      <xdr:col>81</xdr:col>
      <xdr:colOff>133350</xdr:colOff>
      <xdr:row>59</xdr:row>
      <xdr:rowOff>6108</xdr:rowOff>
    </xdr:to>
    <xdr:cxnSp macro="">
      <xdr:nvCxnSpPr>
        <xdr:cNvPr id="319" name="直線コネクタ 318"/>
        <xdr:cNvCxnSpPr/>
      </xdr:nvCxnSpPr>
      <xdr:spPr>
        <a:xfrm>
          <a:off x="16929100" y="10121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102144</xdr:rowOff>
    </xdr:from>
    <xdr:to>
      <xdr:col>81</xdr:col>
      <xdr:colOff>44450</xdr:colOff>
      <xdr:row>61</xdr:row>
      <xdr:rowOff>105591</xdr:rowOff>
    </xdr:to>
    <xdr:cxnSp macro="">
      <xdr:nvCxnSpPr>
        <xdr:cNvPr id="320" name="直線コネクタ 319"/>
        <xdr:cNvCxnSpPr/>
      </xdr:nvCxnSpPr>
      <xdr:spPr>
        <a:xfrm flipV="1">
          <a:off x="16179800" y="10560594"/>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37996</xdr:rowOff>
    </xdr:from>
    <xdr:ext cx="762000" cy="259045"/>
    <xdr:sp macro="" textlink="">
      <xdr:nvSpPr>
        <xdr:cNvPr id="321" name="定員管理の状況平均値テキスト"/>
        <xdr:cNvSpPr txBox="1"/>
      </xdr:nvSpPr>
      <xdr:spPr>
        <a:xfrm>
          <a:off x="17106900" y="103249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21469</xdr:rowOff>
    </xdr:from>
    <xdr:to>
      <xdr:col>81</xdr:col>
      <xdr:colOff>95250</xdr:colOff>
      <xdr:row>61</xdr:row>
      <xdr:rowOff>123069</xdr:rowOff>
    </xdr:to>
    <xdr:sp macro="" textlink="">
      <xdr:nvSpPr>
        <xdr:cNvPr id="322" name="フローチャート: 判断 321"/>
        <xdr:cNvSpPr/>
      </xdr:nvSpPr>
      <xdr:spPr>
        <a:xfrm>
          <a:off x="169672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102144</xdr:rowOff>
    </xdr:from>
    <xdr:to>
      <xdr:col>77</xdr:col>
      <xdr:colOff>44450</xdr:colOff>
      <xdr:row>61</xdr:row>
      <xdr:rowOff>105591</xdr:rowOff>
    </xdr:to>
    <xdr:cxnSp macro="">
      <xdr:nvCxnSpPr>
        <xdr:cNvPr id="323" name="直線コネクタ 322"/>
        <xdr:cNvCxnSpPr/>
      </xdr:nvCxnSpPr>
      <xdr:spPr>
        <a:xfrm>
          <a:off x="15290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28363</xdr:rowOff>
    </xdr:from>
    <xdr:to>
      <xdr:col>77</xdr:col>
      <xdr:colOff>95250</xdr:colOff>
      <xdr:row>61</xdr:row>
      <xdr:rowOff>129963</xdr:rowOff>
    </xdr:to>
    <xdr:sp macro="" textlink="">
      <xdr:nvSpPr>
        <xdr:cNvPr id="324" name="フローチャート: 判断 323"/>
        <xdr:cNvSpPr/>
      </xdr:nvSpPr>
      <xdr:spPr>
        <a:xfrm>
          <a:off x="16129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140140</xdr:rowOff>
    </xdr:from>
    <xdr:ext cx="736600" cy="259045"/>
    <xdr:sp macro="" textlink="">
      <xdr:nvSpPr>
        <xdr:cNvPr id="325" name="テキスト ボックス 324"/>
        <xdr:cNvSpPr txBox="1"/>
      </xdr:nvSpPr>
      <xdr:spPr>
        <a:xfrm>
          <a:off x="15798800" y="1025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91803</xdr:rowOff>
    </xdr:from>
    <xdr:to>
      <xdr:col>72</xdr:col>
      <xdr:colOff>203200</xdr:colOff>
      <xdr:row>61</xdr:row>
      <xdr:rowOff>102144</xdr:rowOff>
    </xdr:to>
    <xdr:cxnSp macro="">
      <xdr:nvCxnSpPr>
        <xdr:cNvPr id="326" name="直線コネクタ 325"/>
        <xdr:cNvCxnSpPr/>
      </xdr:nvCxnSpPr>
      <xdr:spPr>
        <a:xfrm>
          <a:off x="14401800" y="10550253"/>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22618</xdr:rowOff>
    </xdr:from>
    <xdr:to>
      <xdr:col>73</xdr:col>
      <xdr:colOff>44450</xdr:colOff>
      <xdr:row>61</xdr:row>
      <xdr:rowOff>124218</xdr:rowOff>
    </xdr:to>
    <xdr:sp macro="" textlink="">
      <xdr:nvSpPr>
        <xdr:cNvPr id="327" name="フローチャート: 判断 326"/>
        <xdr:cNvSpPr/>
      </xdr:nvSpPr>
      <xdr:spPr>
        <a:xfrm>
          <a:off x="15240000" y="1048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134395</xdr:rowOff>
    </xdr:from>
    <xdr:ext cx="762000" cy="259045"/>
    <xdr:sp macro="" textlink="">
      <xdr:nvSpPr>
        <xdr:cNvPr id="328" name="テキスト ボックス 327"/>
        <xdr:cNvSpPr txBox="1"/>
      </xdr:nvSpPr>
      <xdr:spPr>
        <a:xfrm>
          <a:off x="14909800" y="1024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88356</xdr:rowOff>
    </xdr:from>
    <xdr:to>
      <xdr:col>68</xdr:col>
      <xdr:colOff>152400</xdr:colOff>
      <xdr:row>61</xdr:row>
      <xdr:rowOff>91803</xdr:rowOff>
    </xdr:to>
    <xdr:cxnSp macro="">
      <xdr:nvCxnSpPr>
        <xdr:cNvPr id="329" name="直線コネクタ 328"/>
        <xdr:cNvCxnSpPr/>
      </xdr:nvCxnSpPr>
      <xdr:spPr>
        <a:xfrm>
          <a:off x="13512800" y="10546806"/>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165342</xdr:rowOff>
    </xdr:from>
    <xdr:to>
      <xdr:col>68</xdr:col>
      <xdr:colOff>203200</xdr:colOff>
      <xdr:row>61</xdr:row>
      <xdr:rowOff>95492</xdr:rowOff>
    </xdr:to>
    <xdr:sp macro="" textlink="">
      <xdr:nvSpPr>
        <xdr:cNvPr id="330" name="フローチャート: 判断 329"/>
        <xdr:cNvSpPr/>
      </xdr:nvSpPr>
      <xdr:spPr>
        <a:xfrm>
          <a:off x="14351000" y="10452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105669</xdr:rowOff>
    </xdr:from>
    <xdr:ext cx="762000" cy="259045"/>
    <xdr:sp macro="" textlink="">
      <xdr:nvSpPr>
        <xdr:cNvPr id="331" name="テキスト ボックス 330"/>
        <xdr:cNvSpPr txBox="1"/>
      </xdr:nvSpPr>
      <xdr:spPr>
        <a:xfrm>
          <a:off x="14020800" y="1022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69971</xdr:rowOff>
    </xdr:from>
    <xdr:to>
      <xdr:col>64</xdr:col>
      <xdr:colOff>152400</xdr:colOff>
      <xdr:row>61</xdr:row>
      <xdr:rowOff>121</xdr:rowOff>
    </xdr:to>
    <xdr:sp macro="" textlink="">
      <xdr:nvSpPr>
        <xdr:cNvPr id="332" name="フローチャート: 判断 331"/>
        <xdr:cNvSpPr/>
      </xdr:nvSpPr>
      <xdr:spPr>
        <a:xfrm>
          <a:off x="134620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10298</xdr:rowOff>
    </xdr:from>
    <xdr:ext cx="762000" cy="259045"/>
    <xdr:sp macro="" textlink="">
      <xdr:nvSpPr>
        <xdr:cNvPr id="333" name="テキスト ボックス 332"/>
        <xdr:cNvSpPr txBox="1"/>
      </xdr:nvSpPr>
      <xdr:spPr>
        <a:xfrm>
          <a:off x="13131800" y="10125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51344</xdr:rowOff>
    </xdr:from>
    <xdr:to>
      <xdr:col>81</xdr:col>
      <xdr:colOff>95250</xdr:colOff>
      <xdr:row>61</xdr:row>
      <xdr:rowOff>152944</xdr:rowOff>
    </xdr:to>
    <xdr:sp macro="" textlink="">
      <xdr:nvSpPr>
        <xdr:cNvPr id="339" name="楕円 338"/>
        <xdr:cNvSpPr/>
      </xdr:nvSpPr>
      <xdr:spPr>
        <a:xfrm>
          <a:off x="169672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23421</xdr:rowOff>
    </xdr:from>
    <xdr:ext cx="762000" cy="259045"/>
    <xdr:sp macro="" textlink="">
      <xdr:nvSpPr>
        <xdr:cNvPr id="340" name="定員管理の状況該当値テキスト"/>
        <xdr:cNvSpPr txBox="1"/>
      </xdr:nvSpPr>
      <xdr:spPr>
        <a:xfrm>
          <a:off x="17106900" y="1048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54791</xdr:rowOff>
    </xdr:from>
    <xdr:to>
      <xdr:col>77</xdr:col>
      <xdr:colOff>95250</xdr:colOff>
      <xdr:row>61</xdr:row>
      <xdr:rowOff>156391</xdr:rowOff>
    </xdr:to>
    <xdr:sp macro="" textlink="">
      <xdr:nvSpPr>
        <xdr:cNvPr id="341" name="楕円 340"/>
        <xdr:cNvSpPr/>
      </xdr:nvSpPr>
      <xdr:spPr>
        <a:xfrm>
          <a:off x="16129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141168</xdr:rowOff>
    </xdr:from>
    <xdr:ext cx="736600" cy="259045"/>
    <xdr:sp macro="" textlink="">
      <xdr:nvSpPr>
        <xdr:cNvPr id="342" name="テキスト ボックス 341"/>
        <xdr:cNvSpPr txBox="1"/>
      </xdr:nvSpPr>
      <xdr:spPr>
        <a:xfrm>
          <a:off x="15798800" y="105996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51344</xdr:rowOff>
    </xdr:from>
    <xdr:to>
      <xdr:col>73</xdr:col>
      <xdr:colOff>44450</xdr:colOff>
      <xdr:row>61</xdr:row>
      <xdr:rowOff>152944</xdr:rowOff>
    </xdr:to>
    <xdr:sp macro="" textlink="">
      <xdr:nvSpPr>
        <xdr:cNvPr id="343" name="楕円 342"/>
        <xdr:cNvSpPr/>
      </xdr:nvSpPr>
      <xdr:spPr>
        <a:xfrm>
          <a:off x="15240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137721</xdr:rowOff>
    </xdr:from>
    <xdr:ext cx="762000" cy="259045"/>
    <xdr:sp macro="" textlink="">
      <xdr:nvSpPr>
        <xdr:cNvPr id="344" name="テキスト ボックス 343"/>
        <xdr:cNvSpPr txBox="1"/>
      </xdr:nvSpPr>
      <xdr:spPr>
        <a:xfrm>
          <a:off x="14909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41003</xdr:rowOff>
    </xdr:from>
    <xdr:to>
      <xdr:col>68</xdr:col>
      <xdr:colOff>203200</xdr:colOff>
      <xdr:row>61</xdr:row>
      <xdr:rowOff>142603</xdr:rowOff>
    </xdr:to>
    <xdr:sp macro="" textlink="">
      <xdr:nvSpPr>
        <xdr:cNvPr id="345" name="楕円 344"/>
        <xdr:cNvSpPr/>
      </xdr:nvSpPr>
      <xdr:spPr>
        <a:xfrm>
          <a:off x="14351000" y="1049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127380</xdr:rowOff>
    </xdr:from>
    <xdr:ext cx="762000" cy="259045"/>
    <xdr:sp macro="" textlink="">
      <xdr:nvSpPr>
        <xdr:cNvPr id="346" name="テキスト ボックス 345"/>
        <xdr:cNvSpPr txBox="1"/>
      </xdr:nvSpPr>
      <xdr:spPr>
        <a:xfrm>
          <a:off x="14020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37556</xdr:rowOff>
    </xdr:from>
    <xdr:to>
      <xdr:col>64</xdr:col>
      <xdr:colOff>152400</xdr:colOff>
      <xdr:row>61</xdr:row>
      <xdr:rowOff>139156</xdr:rowOff>
    </xdr:to>
    <xdr:sp macro="" textlink="">
      <xdr:nvSpPr>
        <xdr:cNvPr id="347" name="楕円 346"/>
        <xdr:cNvSpPr/>
      </xdr:nvSpPr>
      <xdr:spPr>
        <a:xfrm>
          <a:off x="134620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123933</xdr:rowOff>
    </xdr:from>
    <xdr:ext cx="762000" cy="259045"/>
    <xdr:sp macro="" textlink="">
      <xdr:nvSpPr>
        <xdr:cNvPr id="348" name="テキスト ボックス 347"/>
        <xdr:cNvSpPr txBox="1"/>
      </xdr:nvSpPr>
      <xdr:spPr>
        <a:xfrm>
          <a:off x="13131800" y="10582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ポイント低くなり、また、類似団体平均を下回っている。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今後も地方債の借入にあたっては、交付税算入の面で有利な地方債の活用を基本とするとともに、普通建設事業の精査により借入額の抑制を行う。</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また、繰上償還等も検討しながら実質公債費比率の抑制に努めるものとする。</a:t>
          </a: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5" name="直線コネクタ 36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6" name="テキスト ボックス 36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7" name="直線コネクタ 36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8" name="テキスト ボックス 36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9" name="直線コネクタ 36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0" name="テキスト ボックス 36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1" name="直線コネクタ 37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2" name="テキスト ボックス 37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59944</xdr:rowOff>
    </xdr:from>
    <xdr:to>
      <xdr:col>81</xdr:col>
      <xdr:colOff>44450</xdr:colOff>
      <xdr:row>45</xdr:row>
      <xdr:rowOff>41910</xdr:rowOff>
    </xdr:to>
    <xdr:cxnSp macro="">
      <xdr:nvCxnSpPr>
        <xdr:cNvPr id="375" name="直線コネクタ 374"/>
        <xdr:cNvCxnSpPr/>
      </xdr:nvCxnSpPr>
      <xdr:spPr>
        <a:xfrm flipV="1">
          <a:off x="17018000" y="6232144"/>
          <a:ext cx="0" cy="1525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13987</xdr:rowOff>
    </xdr:from>
    <xdr:ext cx="762000" cy="259045"/>
    <xdr:sp macro="" textlink="">
      <xdr:nvSpPr>
        <xdr:cNvPr id="376"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41910</xdr:rowOff>
    </xdr:from>
    <xdr:to>
      <xdr:col>81</xdr:col>
      <xdr:colOff>133350</xdr:colOff>
      <xdr:row>45</xdr:row>
      <xdr:rowOff>41910</xdr:rowOff>
    </xdr:to>
    <xdr:cxnSp macro="">
      <xdr:nvCxnSpPr>
        <xdr:cNvPr id="377" name="直線コネクタ 376"/>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146321</xdr:rowOff>
    </xdr:from>
    <xdr:ext cx="762000" cy="259045"/>
    <xdr:sp macro="" textlink="">
      <xdr:nvSpPr>
        <xdr:cNvPr id="378"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59944</xdr:rowOff>
    </xdr:from>
    <xdr:to>
      <xdr:col>81</xdr:col>
      <xdr:colOff>133350</xdr:colOff>
      <xdr:row>36</xdr:row>
      <xdr:rowOff>59944</xdr:rowOff>
    </xdr:to>
    <xdr:cxnSp macro="">
      <xdr:nvCxnSpPr>
        <xdr:cNvPr id="379" name="直線コネクタ 378"/>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18542</xdr:rowOff>
    </xdr:from>
    <xdr:to>
      <xdr:col>81</xdr:col>
      <xdr:colOff>44450</xdr:colOff>
      <xdr:row>39</xdr:row>
      <xdr:rowOff>28194</xdr:rowOff>
    </xdr:to>
    <xdr:cxnSp macro="">
      <xdr:nvCxnSpPr>
        <xdr:cNvPr id="380" name="直線コネクタ 379"/>
        <xdr:cNvCxnSpPr/>
      </xdr:nvCxnSpPr>
      <xdr:spPr>
        <a:xfrm>
          <a:off x="16179800" y="670509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77233</xdr:rowOff>
    </xdr:from>
    <xdr:ext cx="762000" cy="259045"/>
    <xdr:sp macro="" textlink="">
      <xdr:nvSpPr>
        <xdr:cNvPr id="381" name="公債費負担の状況平均値テキスト"/>
        <xdr:cNvSpPr txBox="1"/>
      </xdr:nvSpPr>
      <xdr:spPr>
        <a:xfrm>
          <a:off x="17106900" y="6935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105156</xdr:rowOff>
    </xdr:from>
    <xdr:to>
      <xdr:col>81</xdr:col>
      <xdr:colOff>95250</xdr:colOff>
      <xdr:row>41</xdr:row>
      <xdr:rowOff>35306</xdr:rowOff>
    </xdr:to>
    <xdr:sp macro="" textlink="">
      <xdr:nvSpPr>
        <xdr:cNvPr id="382" name="フローチャート: 判断 381"/>
        <xdr:cNvSpPr/>
      </xdr:nvSpPr>
      <xdr:spPr>
        <a:xfrm>
          <a:off x="16967200" y="696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18542</xdr:rowOff>
    </xdr:from>
    <xdr:to>
      <xdr:col>77</xdr:col>
      <xdr:colOff>44450</xdr:colOff>
      <xdr:row>39</xdr:row>
      <xdr:rowOff>66802</xdr:rowOff>
    </xdr:to>
    <xdr:cxnSp macro="">
      <xdr:nvCxnSpPr>
        <xdr:cNvPr id="383" name="直線コネクタ 382"/>
        <xdr:cNvCxnSpPr/>
      </xdr:nvCxnSpPr>
      <xdr:spPr>
        <a:xfrm flipV="1">
          <a:off x="15290800" y="670509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124460</xdr:rowOff>
    </xdr:from>
    <xdr:to>
      <xdr:col>77</xdr:col>
      <xdr:colOff>95250</xdr:colOff>
      <xdr:row>41</xdr:row>
      <xdr:rowOff>54610</xdr:rowOff>
    </xdr:to>
    <xdr:sp macro="" textlink="">
      <xdr:nvSpPr>
        <xdr:cNvPr id="384" name="フローチャート: 判断 383"/>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39387</xdr:rowOff>
    </xdr:from>
    <xdr:ext cx="736600" cy="259045"/>
    <xdr:sp macro="" textlink="">
      <xdr:nvSpPr>
        <xdr:cNvPr id="385" name="テキスト ボックス 384"/>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66802</xdr:rowOff>
    </xdr:from>
    <xdr:to>
      <xdr:col>72</xdr:col>
      <xdr:colOff>203200</xdr:colOff>
      <xdr:row>40</xdr:row>
      <xdr:rowOff>1524</xdr:rowOff>
    </xdr:to>
    <xdr:cxnSp macro="">
      <xdr:nvCxnSpPr>
        <xdr:cNvPr id="386" name="直線コネクタ 385"/>
        <xdr:cNvCxnSpPr/>
      </xdr:nvCxnSpPr>
      <xdr:spPr>
        <a:xfrm flipV="1">
          <a:off x="14401800" y="675335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143764</xdr:rowOff>
    </xdr:from>
    <xdr:to>
      <xdr:col>73</xdr:col>
      <xdr:colOff>44450</xdr:colOff>
      <xdr:row>41</xdr:row>
      <xdr:rowOff>73914</xdr:rowOff>
    </xdr:to>
    <xdr:sp macro="" textlink="">
      <xdr:nvSpPr>
        <xdr:cNvPr id="387" name="フローチャート: 判断 386"/>
        <xdr:cNvSpPr/>
      </xdr:nvSpPr>
      <xdr:spPr>
        <a:xfrm>
          <a:off x="15240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58691</xdr:rowOff>
    </xdr:from>
    <xdr:ext cx="762000" cy="259045"/>
    <xdr:sp macro="" textlink="">
      <xdr:nvSpPr>
        <xdr:cNvPr id="388" name="テキスト ボックス 387"/>
        <xdr:cNvSpPr txBox="1"/>
      </xdr:nvSpPr>
      <xdr:spPr>
        <a:xfrm>
          <a:off x="14909800" y="708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1524</xdr:rowOff>
    </xdr:from>
    <xdr:to>
      <xdr:col>68</xdr:col>
      <xdr:colOff>152400</xdr:colOff>
      <xdr:row>40</xdr:row>
      <xdr:rowOff>98044</xdr:rowOff>
    </xdr:to>
    <xdr:cxnSp macro="">
      <xdr:nvCxnSpPr>
        <xdr:cNvPr id="389" name="直線コネクタ 388"/>
        <xdr:cNvCxnSpPr/>
      </xdr:nvCxnSpPr>
      <xdr:spPr>
        <a:xfrm flipV="1">
          <a:off x="13512800" y="685952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90" name="フローチャート: 判断 389"/>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391" name="テキスト ボックス 390"/>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92" name="フローチャート: 判断 391"/>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116603</xdr:rowOff>
    </xdr:from>
    <xdr:ext cx="762000" cy="259045"/>
    <xdr:sp macro="" textlink="">
      <xdr:nvSpPr>
        <xdr:cNvPr id="393" name="テキスト ボックス 392"/>
        <xdr:cNvSpPr txBox="1"/>
      </xdr:nvSpPr>
      <xdr:spPr>
        <a:xfrm>
          <a:off x="13131800" y="71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148844</xdr:rowOff>
    </xdr:from>
    <xdr:to>
      <xdr:col>81</xdr:col>
      <xdr:colOff>95250</xdr:colOff>
      <xdr:row>39</xdr:row>
      <xdr:rowOff>78994</xdr:rowOff>
    </xdr:to>
    <xdr:sp macro="" textlink="">
      <xdr:nvSpPr>
        <xdr:cNvPr id="399" name="楕円 398"/>
        <xdr:cNvSpPr/>
      </xdr:nvSpPr>
      <xdr:spPr>
        <a:xfrm>
          <a:off x="169672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165371</xdr:rowOff>
    </xdr:from>
    <xdr:ext cx="762000" cy="259045"/>
    <xdr:sp macro="" textlink="">
      <xdr:nvSpPr>
        <xdr:cNvPr id="400" name="公債費負担の状況該当値テキスト"/>
        <xdr:cNvSpPr txBox="1"/>
      </xdr:nvSpPr>
      <xdr:spPr>
        <a:xfrm>
          <a:off x="17106900" y="650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139192</xdr:rowOff>
    </xdr:from>
    <xdr:to>
      <xdr:col>77</xdr:col>
      <xdr:colOff>95250</xdr:colOff>
      <xdr:row>39</xdr:row>
      <xdr:rowOff>69342</xdr:rowOff>
    </xdr:to>
    <xdr:sp macro="" textlink="">
      <xdr:nvSpPr>
        <xdr:cNvPr id="401" name="楕円 400"/>
        <xdr:cNvSpPr/>
      </xdr:nvSpPr>
      <xdr:spPr>
        <a:xfrm>
          <a:off x="161290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79519</xdr:rowOff>
    </xdr:from>
    <xdr:ext cx="736600" cy="259045"/>
    <xdr:sp macro="" textlink="">
      <xdr:nvSpPr>
        <xdr:cNvPr id="402" name="テキスト ボックス 401"/>
        <xdr:cNvSpPr txBox="1"/>
      </xdr:nvSpPr>
      <xdr:spPr>
        <a:xfrm>
          <a:off x="15798800" y="6423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16002</xdr:rowOff>
    </xdr:from>
    <xdr:to>
      <xdr:col>73</xdr:col>
      <xdr:colOff>44450</xdr:colOff>
      <xdr:row>39</xdr:row>
      <xdr:rowOff>117602</xdr:rowOff>
    </xdr:to>
    <xdr:sp macro="" textlink="">
      <xdr:nvSpPr>
        <xdr:cNvPr id="403" name="楕円 402"/>
        <xdr:cNvSpPr/>
      </xdr:nvSpPr>
      <xdr:spPr>
        <a:xfrm>
          <a:off x="15240000" y="670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127779</xdr:rowOff>
    </xdr:from>
    <xdr:ext cx="762000" cy="259045"/>
    <xdr:sp macro="" textlink="">
      <xdr:nvSpPr>
        <xdr:cNvPr id="404" name="テキスト ボックス 403"/>
        <xdr:cNvSpPr txBox="1"/>
      </xdr:nvSpPr>
      <xdr:spPr>
        <a:xfrm>
          <a:off x="14909800" y="647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122174</xdr:rowOff>
    </xdr:from>
    <xdr:to>
      <xdr:col>68</xdr:col>
      <xdr:colOff>203200</xdr:colOff>
      <xdr:row>40</xdr:row>
      <xdr:rowOff>52324</xdr:rowOff>
    </xdr:to>
    <xdr:sp macro="" textlink="">
      <xdr:nvSpPr>
        <xdr:cNvPr id="405" name="楕円 404"/>
        <xdr:cNvSpPr/>
      </xdr:nvSpPr>
      <xdr:spPr>
        <a:xfrm>
          <a:off x="14351000" y="68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62501</xdr:rowOff>
    </xdr:from>
    <xdr:ext cx="762000" cy="259045"/>
    <xdr:sp macro="" textlink="">
      <xdr:nvSpPr>
        <xdr:cNvPr id="406" name="テキスト ボックス 405"/>
        <xdr:cNvSpPr txBox="1"/>
      </xdr:nvSpPr>
      <xdr:spPr>
        <a:xfrm>
          <a:off x="14020800" y="657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47244</xdr:rowOff>
    </xdr:from>
    <xdr:to>
      <xdr:col>64</xdr:col>
      <xdr:colOff>152400</xdr:colOff>
      <xdr:row>40</xdr:row>
      <xdr:rowOff>148844</xdr:rowOff>
    </xdr:to>
    <xdr:sp macro="" textlink="">
      <xdr:nvSpPr>
        <xdr:cNvPr id="407" name="楕円 406"/>
        <xdr:cNvSpPr/>
      </xdr:nvSpPr>
      <xdr:spPr>
        <a:xfrm>
          <a:off x="134620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159021</xdr:rowOff>
    </xdr:from>
    <xdr:ext cx="762000" cy="259045"/>
    <xdr:sp macro="" textlink="">
      <xdr:nvSpPr>
        <xdr:cNvPr id="408" name="テキスト ボックス 407"/>
        <xdr:cNvSpPr txBox="1"/>
      </xdr:nvSpPr>
      <xdr:spPr>
        <a:xfrm>
          <a:off x="13131800" y="667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年度以降、将来負担比率は</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主な要因としては、九州北部豪雨災害の影響による財政調整基金の取り崩しに伴う充当可能基金残高の減等があるものの、地方債現在高も同様に減少したこと等が挙げられる。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今後も公債費等義務的経費の削減を図るとともに、より効率的な基金の運用を行い財政の健全化に努める。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53219</xdr:rowOff>
    </xdr:to>
    <xdr:cxnSp macro="">
      <xdr:nvCxnSpPr>
        <xdr:cNvPr id="439" name="直線コネクタ 438"/>
        <xdr:cNvCxnSpPr/>
      </xdr:nvCxnSpPr>
      <xdr:spPr>
        <a:xfrm flipV="1">
          <a:off x="17018000" y="2313214"/>
          <a:ext cx="0" cy="16833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25296</xdr:rowOff>
    </xdr:from>
    <xdr:ext cx="762000" cy="259045"/>
    <xdr:sp macro="" textlink="">
      <xdr:nvSpPr>
        <xdr:cNvPr id="440" name="将来負担の状況最小値テキスト"/>
        <xdr:cNvSpPr txBox="1"/>
      </xdr:nvSpPr>
      <xdr:spPr>
        <a:xfrm>
          <a:off x="17106900" y="396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53219</xdr:rowOff>
    </xdr:from>
    <xdr:to>
      <xdr:col>81</xdr:col>
      <xdr:colOff>133350</xdr:colOff>
      <xdr:row>23</xdr:row>
      <xdr:rowOff>53219</xdr:rowOff>
    </xdr:to>
    <xdr:cxnSp macro="">
      <xdr:nvCxnSpPr>
        <xdr:cNvPr id="441" name="直線コネクタ 440"/>
        <xdr:cNvCxnSpPr/>
      </xdr:nvCxnSpPr>
      <xdr:spPr>
        <a:xfrm>
          <a:off x="16929100" y="3996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2"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126049</xdr:rowOff>
    </xdr:from>
    <xdr:ext cx="762000" cy="259045"/>
    <xdr:sp macro="" textlink="">
      <xdr:nvSpPr>
        <xdr:cNvPr id="444" name="将来負担の状況平均値テキスト"/>
        <xdr:cNvSpPr txBox="1"/>
      </xdr:nvSpPr>
      <xdr:spPr>
        <a:xfrm>
          <a:off x="17106900" y="2526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153972</xdr:rowOff>
    </xdr:from>
    <xdr:to>
      <xdr:col>81</xdr:col>
      <xdr:colOff>95250</xdr:colOff>
      <xdr:row>15</xdr:row>
      <xdr:rowOff>84122</xdr:rowOff>
    </xdr:to>
    <xdr:sp macro="" textlink="">
      <xdr:nvSpPr>
        <xdr:cNvPr id="445" name="フローチャート: 判断 444"/>
        <xdr:cNvSpPr/>
      </xdr:nvSpPr>
      <xdr:spPr>
        <a:xfrm>
          <a:off x="16967200" y="255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37677</xdr:rowOff>
    </xdr:from>
    <xdr:to>
      <xdr:col>77</xdr:col>
      <xdr:colOff>95250</xdr:colOff>
      <xdr:row>15</xdr:row>
      <xdr:rowOff>139277</xdr:rowOff>
    </xdr:to>
    <xdr:sp macro="" textlink="">
      <xdr:nvSpPr>
        <xdr:cNvPr id="446" name="フローチャート: 判断 445"/>
        <xdr:cNvSpPr/>
      </xdr:nvSpPr>
      <xdr:spPr>
        <a:xfrm>
          <a:off x="16129000" y="26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149454</xdr:rowOff>
    </xdr:from>
    <xdr:ext cx="736600" cy="259045"/>
    <xdr:sp macro="" textlink="">
      <xdr:nvSpPr>
        <xdr:cNvPr id="447" name="テキスト ボックス 446"/>
        <xdr:cNvSpPr txBox="1"/>
      </xdr:nvSpPr>
      <xdr:spPr>
        <a:xfrm>
          <a:off x="15798800" y="2378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64105</xdr:rowOff>
    </xdr:from>
    <xdr:to>
      <xdr:col>73</xdr:col>
      <xdr:colOff>44450</xdr:colOff>
      <xdr:row>15</xdr:row>
      <xdr:rowOff>165705</xdr:rowOff>
    </xdr:to>
    <xdr:sp macro="" textlink="">
      <xdr:nvSpPr>
        <xdr:cNvPr id="448" name="フローチャート: 判断 447"/>
        <xdr:cNvSpPr/>
      </xdr:nvSpPr>
      <xdr:spPr>
        <a:xfrm>
          <a:off x="15240000" y="263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4432</xdr:rowOff>
    </xdr:from>
    <xdr:ext cx="762000" cy="259045"/>
    <xdr:sp macro="" textlink="">
      <xdr:nvSpPr>
        <xdr:cNvPr id="449" name="テキスト ボックス 448"/>
        <xdr:cNvSpPr txBox="1"/>
      </xdr:nvSpPr>
      <xdr:spPr>
        <a:xfrm>
          <a:off x="14909800" y="2404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138793</xdr:rowOff>
    </xdr:from>
    <xdr:to>
      <xdr:col>68</xdr:col>
      <xdr:colOff>203200</xdr:colOff>
      <xdr:row>16</xdr:row>
      <xdr:rowOff>68943</xdr:rowOff>
    </xdr:to>
    <xdr:sp macro="" textlink="">
      <xdr:nvSpPr>
        <xdr:cNvPr id="450" name="フローチャート: 判断 449"/>
        <xdr:cNvSpPr/>
      </xdr:nvSpPr>
      <xdr:spPr>
        <a:xfrm>
          <a:off x="14351000" y="271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79120</xdr:rowOff>
    </xdr:from>
    <xdr:ext cx="762000" cy="259045"/>
    <xdr:sp macro="" textlink="">
      <xdr:nvSpPr>
        <xdr:cNvPr id="451" name="テキスト ボックス 450"/>
        <xdr:cNvSpPr txBox="1"/>
      </xdr:nvSpPr>
      <xdr:spPr>
        <a:xfrm>
          <a:off x="14020800" y="247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46627</xdr:rowOff>
    </xdr:from>
    <xdr:to>
      <xdr:col>64</xdr:col>
      <xdr:colOff>152400</xdr:colOff>
      <xdr:row>16</xdr:row>
      <xdr:rowOff>148227</xdr:rowOff>
    </xdr:to>
    <xdr:sp macro="" textlink="">
      <xdr:nvSpPr>
        <xdr:cNvPr id="452" name="フローチャート: 判断 451"/>
        <xdr:cNvSpPr/>
      </xdr:nvSpPr>
      <xdr:spPr>
        <a:xfrm>
          <a:off x="13462000" y="278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133004</xdr:rowOff>
    </xdr:from>
    <xdr:ext cx="762000" cy="259045"/>
    <xdr:sp macro="" textlink="">
      <xdr:nvSpPr>
        <xdr:cNvPr id="453" name="テキスト ボックス 452"/>
        <xdr:cNvSpPr txBox="1"/>
      </xdr:nvSpPr>
      <xdr:spPr>
        <a:xfrm>
          <a:off x="13131800" y="287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38160</xdr:rowOff>
    </xdr:from>
    <xdr:to>
      <xdr:col>64</xdr:col>
      <xdr:colOff>152400</xdr:colOff>
      <xdr:row>13</xdr:row>
      <xdr:rowOff>139760</xdr:rowOff>
    </xdr:to>
    <xdr:sp macro="" textlink="">
      <xdr:nvSpPr>
        <xdr:cNvPr id="459" name="楕円 458"/>
        <xdr:cNvSpPr/>
      </xdr:nvSpPr>
      <xdr:spPr>
        <a:xfrm>
          <a:off x="13462000" y="226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149937</xdr:rowOff>
    </xdr:from>
    <xdr:ext cx="762000" cy="259045"/>
    <xdr:sp macro="" textlink="">
      <xdr:nvSpPr>
        <xdr:cNvPr id="460" name="テキスト ボックス 459"/>
        <xdr:cNvSpPr txBox="1"/>
      </xdr:nvSpPr>
      <xdr:spPr>
        <a:xfrm>
          <a:off x="13131800" y="203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年度以降、分子がマイナスとなり、将来負担比率が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主な要因としては、九州北部豪雨災害の影響による財政調整基金の取り崩しに伴う充当可能基金残高の減や基準財政需要額算入見込額の減があるものの、平成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年度と平成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年度に実施した繰上償還による地方債現在高の減、公営企業債等繰入見込額の減により、将来負担額も同様に減少したこと等が挙げられる。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30</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・災害予防、災害応急対策、災害復旧・復興等の災害対策経費に充当する目的で創設した「災害対策基金」に</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円、ふるさと納税の寄附額「水郷ひた応援基金」に</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6,926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万円積み立てた一方、普通交付税の合併算定替による特例措置の段階的削減や九州北部豪雨に伴い「財政調整基金」を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億円取り崩したこと、「地域振興基金」から地域振興に関する事業のため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664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万円取り崩したこと等により、基金全体としては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6,671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万円の減となった。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・経常的な経費への充当に加え、総合戦略に盛り込まれた事業の財源を補うため、地域振興基金のほか、特定目的基金の繰入れを</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年度以降の各年度で</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億円を見込んでいる。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水郷ひた</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を守り元気づける施策の推進</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・観光振興基金：市の観光施設整備及び交流人口増加のための施策の推進</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・地域振興基金：基金の運用益を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784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万円積み立てた一方で、子ども医療費助成事業や定住交流促進事業等の地域振興事業に計</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664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万円を充当したことによる減少</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・災害対策基金：災害に対する迅速な対応と災害からの早期復興を図ることを目的とした基金を創設し、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億円を積み立てたことによる増加</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・市有施設整備基金：施設の老朽化や今後の更新需要に対応し、公共施設等総合管理計画に盛り込まれた施策を着実に実現するため、今後大幅な取り崩しが予想される。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・災害対策基金：災害復旧等の災害対策には莫大な費用が必要となることから、今後の災害に備えるため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億円程度を</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目標に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積立予定。</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・基金の運用益を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1,498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万円積み立てたことによる増加</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・普通交付税の合併算定替による特例措置の段階的削減や平成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月九州北部豪雨に係る災害復旧・復興関連経費などの影響により、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億円を取り崩したことによる減少</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・財政調整基金については、標準財政規模の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程度は確保したいと考えるが、普通交付税の合併算定替による特例措置の適用期限終了や災害復旧・復興関連経費などの財政需要も引き続き見込まれることから、中長期的（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年度目途）には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億円程度減少する見込みである。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・基金の運用益を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万円積み立てたことによる増加</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・起債償還のため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億円を取り崩したことによる減少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月に発生した九州北部豪雨災害の影響により莫大な一般財源が必要となったことなどから、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年度から当面の間、市債の償還財源として毎年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億円程度を取り崩す予定。</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65,861
65,419
666.03
40,309,080
39,130,823
660,676
21,031,944
36,204,996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ポイント増となり、類似団体平均を上回る結果となった。主な要因は、定年退職者の増に伴う退職手当の増によるものである。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計画的な職員採用や組織及び事務事業の見直しにより適正な定員管理に努める。また、施設運営等の指定管理を含めた民間委託を更に推進するなど、行財政改革への取組を通じて人件費の削減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107950</xdr:rowOff>
    </xdr:from>
    <xdr:to>
      <xdr:col>24</xdr:col>
      <xdr:colOff>25400</xdr:colOff>
      <xdr:row>41</xdr:row>
      <xdr:rowOff>31750</xdr:rowOff>
    </xdr:to>
    <xdr:cxnSp macro="">
      <xdr:nvCxnSpPr>
        <xdr:cNvPr id="61" name="直線コネクタ 60"/>
        <xdr:cNvCxnSpPr/>
      </xdr:nvCxnSpPr>
      <xdr:spPr>
        <a:xfrm flipV="1">
          <a:off x="4826000" y="57658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3827</xdr:rowOff>
    </xdr:from>
    <xdr:ext cx="762000" cy="259045"/>
    <xdr:sp macro="" textlink="">
      <xdr:nvSpPr>
        <xdr:cNvPr id="62" name="人件費最小値テキスト"/>
        <xdr:cNvSpPr txBox="1"/>
      </xdr:nvSpPr>
      <xdr:spPr>
        <a:xfrm>
          <a:off x="49149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31750</xdr:rowOff>
    </xdr:from>
    <xdr:to>
      <xdr:col>24</xdr:col>
      <xdr:colOff>114300</xdr:colOff>
      <xdr:row>41</xdr:row>
      <xdr:rowOff>31750</xdr:rowOff>
    </xdr:to>
    <xdr:cxnSp macro="">
      <xdr:nvCxnSpPr>
        <xdr:cNvPr id="63" name="直線コネクタ 62"/>
        <xdr:cNvCxnSpPr/>
      </xdr:nvCxnSpPr>
      <xdr:spPr>
        <a:xfrm>
          <a:off x="4737100" y="706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22877</xdr:rowOff>
    </xdr:from>
    <xdr:ext cx="762000" cy="259045"/>
    <xdr:sp macro="" textlink="">
      <xdr:nvSpPr>
        <xdr:cNvPr id="64" name="人件費最大値テキスト"/>
        <xdr:cNvSpPr txBox="1"/>
      </xdr:nvSpPr>
      <xdr:spPr>
        <a:xfrm>
          <a:off x="49149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107950</xdr:rowOff>
    </xdr:from>
    <xdr:to>
      <xdr:col>24</xdr:col>
      <xdr:colOff>114300</xdr:colOff>
      <xdr:row>33</xdr:row>
      <xdr:rowOff>107950</xdr:rowOff>
    </xdr:to>
    <xdr:cxnSp macro="">
      <xdr:nvCxnSpPr>
        <xdr:cNvPr id="65" name="直線コネクタ 64"/>
        <xdr:cNvCxnSpPr/>
      </xdr:nvCxnSpPr>
      <xdr:spPr>
        <a:xfrm>
          <a:off x="47371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127000</xdr:rowOff>
    </xdr:from>
    <xdr:to>
      <xdr:col>24</xdr:col>
      <xdr:colOff>25400</xdr:colOff>
      <xdr:row>37</xdr:row>
      <xdr:rowOff>1270</xdr:rowOff>
    </xdr:to>
    <xdr:cxnSp macro="">
      <xdr:nvCxnSpPr>
        <xdr:cNvPr id="66" name="直線コネクタ 65"/>
        <xdr:cNvCxnSpPr/>
      </xdr:nvCxnSpPr>
      <xdr:spPr>
        <a:xfrm>
          <a:off x="3987800" y="62992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85107</xdr:rowOff>
    </xdr:from>
    <xdr:ext cx="762000" cy="259045"/>
    <xdr:sp macro="" textlink="">
      <xdr:nvSpPr>
        <xdr:cNvPr id="67" name="人件費平均値テキスト"/>
        <xdr:cNvSpPr txBox="1"/>
      </xdr:nvSpPr>
      <xdr:spPr>
        <a:xfrm>
          <a:off x="4914900" y="6085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68580</xdr:rowOff>
    </xdr:from>
    <xdr:to>
      <xdr:col>24</xdr:col>
      <xdr:colOff>76200</xdr:colOff>
      <xdr:row>36</xdr:row>
      <xdr:rowOff>170180</xdr:rowOff>
    </xdr:to>
    <xdr:sp macro="" textlink="">
      <xdr:nvSpPr>
        <xdr:cNvPr id="68" name="フローチャート: 判断 67"/>
        <xdr:cNvSpPr/>
      </xdr:nvSpPr>
      <xdr:spPr>
        <a:xfrm>
          <a:off x="47752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20320</xdr:rowOff>
    </xdr:from>
    <xdr:to>
      <xdr:col>19</xdr:col>
      <xdr:colOff>187325</xdr:colOff>
      <xdr:row>36</xdr:row>
      <xdr:rowOff>127000</xdr:rowOff>
    </xdr:to>
    <xdr:cxnSp macro="">
      <xdr:nvCxnSpPr>
        <xdr:cNvPr id="69" name="直線コネクタ 68"/>
        <xdr:cNvCxnSpPr/>
      </xdr:nvCxnSpPr>
      <xdr:spPr>
        <a:xfrm>
          <a:off x="3098800" y="61925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53340</xdr:rowOff>
    </xdr:from>
    <xdr:to>
      <xdr:col>20</xdr:col>
      <xdr:colOff>38100</xdr:colOff>
      <xdr:row>36</xdr:row>
      <xdr:rowOff>154940</xdr:rowOff>
    </xdr:to>
    <xdr:sp macro="" textlink="">
      <xdr:nvSpPr>
        <xdr:cNvPr id="70" name="フローチャート: 判断 69"/>
        <xdr:cNvSpPr/>
      </xdr:nvSpPr>
      <xdr:spPr>
        <a:xfrm>
          <a:off x="3937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165117</xdr:rowOff>
    </xdr:from>
    <xdr:ext cx="736600" cy="259045"/>
    <xdr:sp macro="" textlink="">
      <xdr:nvSpPr>
        <xdr:cNvPr id="71" name="テキスト ボックス 70"/>
        <xdr:cNvSpPr txBox="1"/>
      </xdr:nvSpPr>
      <xdr:spPr>
        <a:xfrm>
          <a:off x="3606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20320</xdr:rowOff>
    </xdr:from>
    <xdr:to>
      <xdr:col>15</xdr:col>
      <xdr:colOff>98425</xdr:colOff>
      <xdr:row>36</xdr:row>
      <xdr:rowOff>81280</xdr:rowOff>
    </xdr:to>
    <xdr:cxnSp macro="">
      <xdr:nvCxnSpPr>
        <xdr:cNvPr id="72" name="直線コネクタ 71"/>
        <xdr:cNvCxnSpPr/>
      </xdr:nvCxnSpPr>
      <xdr:spPr>
        <a:xfrm flipV="1">
          <a:off x="2209800" y="6192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60960</xdr:rowOff>
    </xdr:from>
    <xdr:to>
      <xdr:col>15</xdr:col>
      <xdr:colOff>149225</xdr:colOff>
      <xdr:row>36</xdr:row>
      <xdr:rowOff>162560</xdr:rowOff>
    </xdr:to>
    <xdr:sp macro="" textlink="">
      <xdr:nvSpPr>
        <xdr:cNvPr id="73" name="フローチャート: 判断 72"/>
        <xdr:cNvSpPr/>
      </xdr:nvSpPr>
      <xdr:spPr>
        <a:xfrm>
          <a:off x="3048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147337</xdr:rowOff>
    </xdr:from>
    <xdr:ext cx="762000" cy="259045"/>
    <xdr:sp macro="" textlink="">
      <xdr:nvSpPr>
        <xdr:cNvPr id="74" name="テキスト ボックス 73"/>
        <xdr:cNvSpPr txBox="1"/>
      </xdr:nvSpPr>
      <xdr:spPr>
        <a:xfrm>
          <a:off x="2717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81280</xdr:rowOff>
    </xdr:from>
    <xdr:to>
      <xdr:col>11</xdr:col>
      <xdr:colOff>9525</xdr:colOff>
      <xdr:row>36</xdr:row>
      <xdr:rowOff>88900</xdr:rowOff>
    </xdr:to>
    <xdr:cxnSp macro="">
      <xdr:nvCxnSpPr>
        <xdr:cNvPr id="75" name="直線コネクタ 74"/>
        <xdr:cNvCxnSpPr/>
      </xdr:nvCxnSpPr>
      <xdr:spPr>
        <a:xfrm flipV="1">
          <a:off x="1320800" y="6253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129540</xdr:rowOff>
    </xdr:from>
    <xdr:to>
      <xdr:col>6</xdr:col>
      <xdr:colOff>171450</xdr:colOff>
      <xdr:row>37</xdr:row>
      <xdr:rowOff>59690</xdr:rowOff>
    </xdr:to>
    <xdr:sp macro="" textlink="">
      <xdr:nvSpPr>
        <xdr:cNvPr id="78" name="フローチャート: 判断 77"/>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44467</xdr:rowOff>
    </xdr:from>
    <xdr:ext cx="762000" cy="259045"/>
    <xdr:sp macro="" textlink="">
      <xdr:nvSpPr>
        <xdr:cNvPr id="79" name="テキスト ボックス 78"/>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121920</xdr:rowOff>
    </xdr:from>
    <xdr:to>
      <xdr:col>24</xdr:col>
      <xdr:colOff>76200</xdr:colOff>
      <xdr:row>37</xdr:row>
      <xdr:rowOff>52070</xdr:rowOff>
    </xdr:to>
    <xdr:sp macro="" textlink="">
      <xdr:nvSpPr>
        <xdr:cNvPr id="85" name="楕円 84"/>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93997</xdr:rowOff>
    </xdr:from>
    <xdr:ext cx="762000" cy="259045"/>
    <xdr:sp macro="" textlink="">
      <xdr:nvSpPr>
        <xdr:cNvPr id="86" name="人件費該当値テキスト"/>
        <xdr:cNvSpPr txBox="1"/>
      </xdr:nvSpPr>
      <xdr:spPr>
        <a:xfrm>
          <a:off x="4914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76200</xdr:rowOff>
    </xdr:from>
    <xdr:to>
      <xdr:col>20</xdr:col>
      <xdr:colOff>38100</xdr:colOff>
      <xdr:row>37</xdr:row>
      <xdr:rowOff>6350</xdr:rowOff>
    </xdr:to>
    <xdr:sp macro="" textlink="">
      <xdr:nvSpPr>
        <xdr:cNvPr id="87" name="楕円 86"/>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162577</xdr:rowOff>
    </xdr:from>
    <xdr:ext cx="736600" cy="259045"/>
    <xdr:sp macro="" textlink="">
      <xdr:nvSpPr>
        <xdr:cNvPr id="88" name="テキスト ボックス 87"/>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140970</xdr:rowOff>
    </xdr:from>
    <xdr:to>
      <xdr:col>15</xdr:col>
      <xdr:colOff>149225</xdr:colOff>
      <xdr:row>36</xdr:row>
      <xdr:rowOff>71120</xdr:rowOff>
    </xdr:to>
    <xdr:sp macro="" textlink="">
      <xdr:nvSpPr>
        <xdr:cNvPr id="89" name="楕円 88"/>
        <xdr:cNvSpPr/>
      </xdr:nvSpPr>
      <xdr:spPr>
        <a:xfrm>
          <a:off x="3048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81297</xdr:rowOff>
    </xdr:from>
    <xdr:ext cx="762000" cy="259045"/>
    <xdr:sp macro="" textlink="">
      <xdr:nvSpPr>
        <xdr:cNvPr id="90" name="テキスト ボックス 89"/>
        <xdr:cNvSpPr txBox="1"/>
      </xdr:nvSpPr>
      <xdr:spPr>
        <a:xfrm>
          <a:off x="2717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30480</xdr:rowOff>
    </xdr:from>
    <xdr:to>
      <xdr:col>11</xdr:col>
      <xdr:colOff>60325</xdr:colOff>
      <xdr:row>36</xdr:row>
      <xdr:rowOff>132080</xdr:rowOff>
    </xdr:to>
    <xdr:sp macro="" textlink="">
      <xdr:nvSpPr>
        <xdr:cNvPr id="91" name="楕円 90"/>
        <xdr:cNvSpPr/>
      </xdr:nvSpPr>
      <xdr:spPr>
        <a:xfrm>
          <a:off x="2159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142257</xdr:rowOff>
    </xdr:from>
    <xdr:ext cx="762000" cy="259045"/>
    <xdr:sp macro="" textlink="">
      <xdr:nvSpPr>
        <xdr:cNvPr id="92" name="テキスト ボックス 91"/>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38100</xdr:rowOff>
    </xdr:from>
    <xdr:to>
      <xdr:col>6</xdr:col>
      <xdr:colOff>171450</xdr:colOff>
      <xdr:row>36</xdr:row>
      <xdr:rowOff>139700</xdr:rowOff>
    </xdr:to>
    <xdr:sp macro="" textlink="">
      <xdr:nvSpPr>
        <xdr:cNvPr id="93" name="楕円 92"/>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149877</xdr:rowOff>
    </xdr:from>
    <xdr:ext cx="762000" cy="259045"/>
    <xdr:sp macro="" textlink="">
      <xdr:nvSpPr>
        <xdr:cNvPr id="94" name="テキスト ボックス 93"/>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ポイント増となり、依然として類似団体平均より高くなっている。主な要因として、病児保育事業費や、放課後児童健全育成事業費の増等が挙げられる。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今後は、公共施設等総合管理計画に基づく施設の適正配置を行い、施設の維持管理等に係る委託料などの業務内容の見直し等、経費節減可能な部分については、積極的な削減に努める。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35560</xdr:rowOff>
    </xdr:from>
    <xdr:to>
      <xdr:col>82</xdr:col>
      <xdr:colOff>107950</xdr:colOff>
      <xdr:row>21</xdr:row>
      <xdr:rowOff>153670</xdr:rowOff>
    </xdr:to>
    <xdr:cxnSp macro="">
      <xdr:nvCxnSpPr>
        <xdr:cNvPr id="122" name="直線コネクタ 121"/>
        <xdr:cNvCxnSpPr/>
      </xdr:nvCxnSpPr>
      <xdr:spPr>
        <a:xfrm flipV="1">
          <a:off x="16510000" y="243586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125747</xdr:rowOff>
    </xdr:from>
    <xdr:ext cx="762000" cy="259045"/>
    <xdr:sp macro="" textlink="">
      <xdr:nvSpPr>
        <xdr:cNvPr id="123" name="物件費最小値テキスト"/>
        <xdr:cNvSpPr txBox="1"/>
      </xdr:nvSpPr>
      <xdr:spPr>
        <a:xfrm>
          <a:off x="16598900" y="372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153670</xdr:rowOff>
    </xdr:from>
    <xdr:to>
      <xdr:col>82</xdr:col>
      <xdr:colOff>196850</xdr:colOff>
      <xdr:row>21</xdr:row>
      <xdr:rowOff>153670</xdr:rowOff>
    </xdr:to>
    <xdr:cxnSp macro="">
      <xdr:nvCxnSpPr>
        <xdr:cNvPr id="124" name="直線コネクタ 123"/>
        <xdr:cNvCxnSpPr/>
      </xdr:nvCxnSpPr>
      <xdr:spPr>
        <a:xfrm>
          <a:off x="16421100" y="375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121937</xdr:rowOff>
    </xdr:from>
    <xdr:ext cx="762000" cy="259045"/>
    <xdr:sp macro="" textlink="">
      <xdr:nvSpPr>
        <xdr:cNvPr id="125" name="物件費最大値テキスト"/>
        <xdr:cNvSpPr txBox="1"/>
      </xdr:nvSpPr>
      <xdr:spPr>
        <a:xfrm>
          <a:off x="16598900" y="2179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35560</xdr:rowOff>
    </xdr:from>
    <xdr:to>
      <xdr:col>82</xdr:col>
      <xdr:colOff>196850</xdr:colOff>
      <xdr:row>14</xdr:row>
      <xdr:rowOff>35560</xdr:rowOff>
    </xdr:to>
    <xdr:cxnSp macro="">
      <xdr:nvCxnSpPr>
        <xdr:cNvPr id="126" name="直線コネクタ 125"/>
        <xdr:cNvCxnSpPr/>
      </xdr:nvCxnSpPr>
      <xdr:spPr>
        <a:xfrm>
          <a:off x="16421100" y="243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35560</xdr:rowOff>
    </xdr:from>
    <xdr:to>
      <xdr:col>82</xdr:col>
      <xdr:colOff>107950</xdr:colOff>
      <xdr:row>18</xdr:row>
      <xdr:rowOff>58420</xdr:rowOff>
    </xdr:to>
    <xdr:cxnSp macro="">
      <xdr:nvCxnSpPr>
        <xdr:cNvPr id="127" name="直線コネクタ 126"/>
        <xdr:cNvCxnSpPr/>
      </xdr:nvCxnSpPr>
      <xdr:spPr>
        <a:xfrm>
          <a:off x="15671800" y="3121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168927</xdr:rowOff>
    </xdr:from>
    <xdr:ext cx="762000" cy="259045"/>
    <xdr:sp macro="" textlink="">
      <xdr:nvSpPr>
        <xdr:cNvPr id="128" name="物件費平均値テキスト"/>
        <xdr:cNvSpPr txBox="1"/>
      </xdr:nvSpPr>
      <xdr:spPr>
        <a:xfrm>
          <a:off x="16598900" y="2740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29" name="フローチャート: 判断 128"/>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35560</xdr:rowOff>
    </xdr:from>
    <xdr:to>
      <xdr:col>78</xdr:col>
      <xdr:colOff>69850</xdr:colOff>
      <xdr:row>18</xdr:row>
      <xdr:rowOff>43180</xdr:rowOff>
    </xdr:to>
    <xdr:cxnSp macro="">
      <xdr:nvCxnSpPr>
        <xdr:cNvPr id="130" name="直線コネクタ 129"/>
        <xdr:cNvCxnSpPr/>
      </xdr:nvCxnSpPr>
      <xdr:spPr>
        <a:xfrm flipV="1">
          <a:off x="14782800" y="3121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129540</xdr:rowOff>
    </xdr:from>
    <xdr:to>
      <xdr:col>78</xdr:col>
      <xdr:colOff>120650</xdr:colOff>
      <xdr:row>17</xdr:row>
      <xdr:rowOff>59690</xdr:rowOff>
    </xdr:to>
    <xdr:sp macro="" textlink="">
      <xdr:nvSpPr>
        <xdr:cNvPr id="131" name="フローチャート: 判断 130"/>
        <xdr:cNvSpPr/>
      </xdr:nvSpPr>
      <xdr:spPr>
        <a:xfrm>
          <a:off x="15621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69867</xdr:rowOff>
    </xdr:from>
    <xdr:ext cx="736600" cy="259045"/>
    <xdr:sp macro="" textlink="">
      <xdr:nvSpPr>
        <xdr:cNvPr id="132" name="テキスト ボックス 131"/>
        <xdr:cNvSpPr txBox="1"/>
      </xdr:nvSpPr>
      <xdr:spPr>
        <a:xfrm>
          <a:off x="15290800" y="2641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168910</xdr:rowOff>
    </xdr:from>
    <xdr:to>
      <xdr:col>73</xdr:col>
      <xdr:colOff>180975</xdr:colOff>
      <xdr:row>18</xdr:row>
      <xdr:rowOff>43180</xdr:rowOff>
    </xdr:to>
    <xdr:cxnSp macro="">
      <xdr:nvCxnSpPr>
        <xdr:cNvPr id="133" name="直線コネクタ 132"/>
        <xdr:cNvCxnSpPr/>
      </xdr:nvCxnSpPr>
      <xdr:spPr>
        <a:xfrm>
          <a:off x="13893800" y="30835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106680</xdr:rowOff>
    </xdr:from>
    <xdr:to>
      <xdr:col>74</xdr:col>
      <xdr:colOff>31750</xdr:colOff>
      <xdr:row>17</xdr:row>
      <xdr:rowOff>36830</xdr:rowOff>
    </xdr:to>
    <xdr:sp macro="" textlink="">
      <xdr:nvSpPr>
        <xdr:cNvPr id="134" name="フローチャート: 判断 133"/>
        <xdr:cNvSpPr/>
      </xdr:nvSpPr>
      <xdr:spPr>
        <a:xfrm>
          <a:off x="14732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47007</xdr:rowOff>
    </xdr:from>
    <xdr:ext cx="762000" cy="259045"/>
    <xdr:sp macro="" textlink="">
      <xdr:nvSpPr>
        <xdr:cNvPr id="135" name="テキスト ボックス 134"/>
        <xdr:cNvSpPr txBox="1"/>
      </xdr:nvSpPr>
      <xdr:spPr>
        <a:xfrm>
          <a:off x="144018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115570</xdr:rowOff>
    </xdr:from>
    <xdr:to>
      <xdr:col>69</xdr:col>
      <xdr:colOff>92075</xdr:colOff>
      <xdr:row>17</xdr:row>
      <xdr:rowOff>168910</xdr:rowOff>
    </xdr:to>
    <xdr:cxnSp macro="">
      <xdr:nvCxnSpPr>
        <xdr:cNvPr id="136" name="直線コネクタ 135"/>
        <xdr:cNvCxnSpPr/>
      </xdr:nvCxnSpPr>
      <xdr:spPr>
        <a:xfrm>
          <a:off x="13004800" y="3030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16527</xdr:rowOff>
    </xdr:from>
    <xdr:ext cx="762000" cy="259045"/>
    <xdr:sp macro="" textlink="">
      <xdr:nvSpPr>
        <xdr:cNvPr id="138" name="テキスト ボックス 137"/>
        <xdr:cNvSpPr txBox="1"/>
      </xdr:nvSpPr>
      <xdr:spPr>
        <a:xfrm>
          <a:off x="13512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160020</xdr:rowOff>
    </xdr:from>
    <xdr:to>
      <xdr:col>65</xdr:col>
      <xdr:colOff>53975</xdr:colOff>
      <xdr:row>17</xdr:row>
      <xdr:rowOff>90170</xdr:rowOff>
    </xdr:to>
    <xdr:sp macro="" textlink="">
      <xdr:nvSpPr>
        <xdr:cNvPr id="139" name="フローチャート: 判断 138"/>
        <xdr:cNvSpPr/>
      </xdr:nvSpPr>
      <xdr:spPr>
        <a:xfrm>
          <a:off x="12954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100347</xdr:rowOff>
    </xdr:from>
    <xdr:ext cx="762000" cy="259045"/>
    <xdr:sp macro="" textlink="">
      <xdr:nvSpPr>
        <xdr:cNvPr id="140" name="テキスト ボックス 139"/>
        <xdr:cNvSpPr txBox="1"/>
      </xdr:nvSpPr>
      <xdr:spPr>
        <a:xfrm>
          <a:off x="12623800" y="2672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7620</xdr:rowOff>
    </xdr:from>
    <xdr:to>
      <xdr:col>82</xdr:col>
      <xdr:colOff>158750</xdr:colOff>
      <xdr:row>18</xdr:row>
      <xdr:rowOff>109220</xdr:rowOff>
    </xdr:to>
    <xdr:sp macro="" textlink="">
      <xdr:nvSpPr>
        <xdr:cNvPr id="146" name="楕円 145"/>
        <xdr:cNvSpPr/>
      </xdr:nvSpPr>
      <xdr:spPr>
        <a:xfrm>
          <a:off x="164592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151147</xdr:rowOff>
    </xdr:from>
    <xdr:ext cx="762000" cy="259045"/>
    <xdr:sp macro="" textlink="">
      <xdr:nvSpPr>
        <xdr:cNvPr id="147" name="物件費該当値テキスト"/>
        <xdr:cNvSpPr txBox="1"/>
      </xdr:nvSpPr>
      <xdr:spPr>
        <a:xfrm>
          <a:off x="165989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156210</xdr:rowOff>
    </xdr:from>
    <xdr:to>
      <xdr:col>78</xdr:col>
      <xdr:colOff>120650</xdr:colOff>
      <xdr:row>18</xdr:row>
      <xdr:rowOff>86360</xdr:rowOff>
    </xdr:to>
    <xdr:sp macro="" textlink="">
      <xdr:nvSpPr>
        <xdr:cNvPr id="148" name="楕円 147"/>
        <xdr:cNvSpPr/>
      </xdr:nvSpPr>
      <xdr:spPr>
        <a:xfrm>
          <a:off x="15621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71137</xdr:rowOff>
    </xdr:from>
    <xdr:ext cx="736600" cy="259045"/>
    <xdr:sp macro="" textlink="">
      <xdr:nvSpPr>
        <xdr:cNvPr id="149" name="テキスト ボックス 148"/>
        <xdr:cNvSpPr txBox="1"/>
      </xdr:nvSpPr>
      <xdr:spPr>
        <a:xfrm>
          <a:off x="15290800" y="315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163830</xdr:rowOff>
    </xdr:from>
    <xdr:to>
      <xdr:col>74</xdr:col>
      <xdr:colOff>31750</xdr:colOff>
      <xdr:row>18</xdr:row>
      <xdr:rowOff>93980</xdr:rowOff>
    </xdr:to>
    <xdr:sp macro="" textlink="">
      <xdr:nvSpPr>
        <xdr:cNvPr id="150" name="楕円 149"/>
        <xdr:cNvSpPr/>
      </xdr:nvSpPr>
      <xdr:spPr>
        <a:xfrm>
          <a:off x="14732000" y="307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78757</xdr:rowOff>
    </xdr:from>
    <xdr:ext cx="762000" cy="259045"/>
    <xdr:sp macro="" textlink="">
      <xdr:nvSpPr>
        <xdr:cNvPr id="151" name="テキスト ボックス 150"/>
        <xdr:cNvSpPr txBox="1"/>
      </xdr:nvSpPr>
      <xdr:spPr>
        <a:xfrm>
          <a:off x="14401800" y="316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118110</xdr:rowOff>
    </xdr:from>
    <xdr:to>
      <xdr:col>69</xdr:col>
      <xdr:colOff>142875</xdr:colOff>
      <xdr:row>18</xdr:row>
      <xdr:rowOff>48260</xdr:rowOff>
    </xdr:to>
    <xdr:sp macro="" textlink="">
      <xdr:nvSpPr>
        <xdr:cNvPr id="152" name="楕円 151"/>
        <xdr:cNvSpPr/>
      </xdr:nvSpPr>
      <xdr:spPr>
        <a:xfrm>
          <a:off x="138430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33037</xdr:rowOff>
    </xdr:from>
    <xdr:ext cx="762000" cy="259045"/>
    <xdr:sp macro="" textlink="">
      <xdr:nvSpPr>
        <xdr:cNvPr id="153" name="テキスト ボックス 152"/>
        <xdr:cNvSpPr txBox="1"/>
      </xdr:nvSpPr>
      <xdr:spPr>
        <a:xfrm>
          <a:off x="13512800" y="31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64770</xdr:rowOff>
    </xdr:from>
    <xdr:to>
      <xdr:col>65</xdr:col>
      <xdr:colOff>53975</xdr:colOff>
      <xdr:row>17</xdr:row>
      <xdr:rowOff>166370</xdr:rowOff>
    </xdr:to>
    <xdr:sp macro="" textlink="">
      <xdr:nvSpPr>
        <xdr:cNvPr id="154" name="楕円 153"/>
        <xdr:cNvSpPr/>
      </xdr:nvSpPr>
      <xdr:spPr>
        <a:xfrm>
          <a:off x="12954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151147</xdr:rowOff>
    </xdr:from>
    <xdr:ext cx="762000" cy="259045"/>
    <xdr:sp macro="" textlink="">
      <xdr:nvSpPr>
        <xdr:cNvPr id="155" name="テキスト ボックス 154"/>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係る経常収支比率は前年度と同数値となり、類似団体平均よりも上回っている。主な要因は、児童手当給付費や生活保護費の減があるものの、子ども子育て支援給付費が大幅に増額となったことが挙げられ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今後も障害福祉サービスの利用者増や幼児教育・保育の無償化等の影響による扶助費の増が見込まれるが、児童数減少による給付費減等により、中長期的には減少傾向にあると見込まれる。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100330</xdr:rowOff>
    </xdr:from>
    <xdr:to>
      <xdr:col>24</xdr:col>
      <xdr:colOff>25400</xdr:colOff>
      <xdr:row>60</xdr:row>
      <xdr:rowOff>157480</xdr:rowOff>
    </xdr:to>
    <xdr:cxnSp macro="">
      <xdr:nvCxnSpPr>
        <xdr:cNvPr id="183" name="直線コネクタ 182"/>
        <xdr:cNvCxnSpPr/>
      </xdr:nvCxnSpPr>
      <xdr:spPr>
        <a:xfrm flipV="1">
          <a:off x="4826000" y="918718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129557</xdr:rowOff>
    </xdr:from>
    <xdr:ext cx="762000" cy="259045"/>
    <xdr:sp macro="" textlink="">
      <xdr:nvSpPr>
        <xdr:cNvPr id="184" name="扶助費最小値テキスト"/>
        <xdr:cNvSpPr txBox="1"/>
      </xdr:nvSpPr>
      <xdr:spPr>
        <a:xfrm>
          <a:off x="4914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157480</xdr:rowOff>
    </xdr:from>
    <xdr:to>
      <xdr:col>24</xdr:col>
      <xdr:colOff>114300</xdr:colOff>
      <xdr:row>60</xdr:row>
      <xdr:rowOff>157480</xdr:rowOff>
    </xdr:to>
    <xdr:cxnSp macro="">
      <xdr:nvCxnSpPr>
        <xdr:cNvPr id="185" name="直線コネクタ 184"/>
        <xdr:cNvCxnSpPr/>
      </xdr:nvCxnSpPr>
      <xdr:spPr>
        <a:xfrm>
          <a:off x="4737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15257</xdr:rowOff>
    </xdr:from>
    <xdr:ext cx="762000" cy="259045"/>
    <xdr:sp macro="" textlink="">
      <xdr:nvSpPr>
        <xdr:cNvPr id="186" name="扶助費最大値テキスト"/>
        <xdr:cNvSpPr txBox="1"/>
      </xdr:nvSpPr>
      <xdr:spPr>
        <a:xfrm>
          <a:off x="4914900" y="893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100330</xdr:rowOff>
    </xdr:from>
    <xdr:to>
      <xdr:col>24</xdr:col>
      <xdr:colOff>114300</xdr:colOff>
      <xdr:row>53</xdr:row>
      <xdr:rowOff>100330</xdr:rowOff>
    </xdr:to>
    <xdr:cxnSp macro="">
      <xdr:nvCxnSpPr>
        <xdr:cNvPr id="187" name="直線コネクタ 186"/>
        <xdr:cNvCxnSpPr/>
      </xdr:nvCxnSpPr>
      <xdr:spPr>
        <a:xfrm>
          <a:off x="4737100" y="9187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161290</xdr:rowOff>
    </xdr:from>
    <xdr:to>
      <xdr:col>24</xdr:col>
      <xdr:colOff>25400</xdr:colOff>
      <xdr:row>55</xdr:row>
      <xdr:rowOff>161290</xdr:rowOff>
    </xdr:to>
    <xdr:cxnSp macro="">
      <xdr:nvCxnSpPr>
        <xdr:cNvPr id="188" name="直線コネクタ 187"/>
        <xdr:cNvCxnSpPr/>
      </xdr:nvCxnSpPr>
      <xdr:spPr>
        <a:xfrm>
          <a:off x="3987800" y="9591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43197</xdr:rowOff>
    </xdr:from>
    <xdr:ext cx="762000" cy="259045"/>
    <xdr:sp macro="" textlink="">
      <xdr:nvSpPr>
        <xdr:cNvPr id="189" name="扶助費平均値テキスト"/>
        <xdr:cNvSpPr txBox="1"/>
      </xdr:nvSpPr>
      <xdr:spPr>
        <a:xfrm>
          <a:off x="4914900" y="930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26670</xdr:rowOff>
    </xdr:from>
    <xdr:to>
      <xdr:col>24</xdr:col>
      <xdr:colOff>76200</xdr:colOff>
      <xdr:row>55</xdr:row>
      <xdr:rowOff>128270</xdr:rowOff>
    </xdr:to>
    <xdr:sp macro="" textlink="">
      <xdr:nvSpPr>
        <xdr:cNvPr id="190" name="フローチャート: 判断 189"/>
        <xdr:cNvSpPr/>
      </xdr:nvSpPr>
      <xdr:spPr>
        <a:xfrm>
          <a:off x="4775200" y="945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100330</xdr:rowOff>
    </xdr:from>
    <xdr:to>
      <xdr:col>19</xdr:col>
      <xdr:colOff>187325</xdr:colOff>
      <xdr:row>55</xdr:row>
      <xdr:rowOff>161290</xdr:rowOff>
    </xdr:to>
    <xdr:cxnSp macro="">
      <xdr:nvCxnSpPr>
        <xdr:cNvPr id="191" name="直線コネクタ 190"/>
        <xdr:cNvCxnSpPr/>
      </xdr:nvCxnSpPr>
      <xdr:spPr>
        <a:xfrm>
          <a:off x="3098800" y="9530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19050</xdr:rowOff>
    </xdr:from>
    <xdr:to>
      <xdr:col>20</xdr:col>
      <xdr:colOff>38100</xdr:colOff>
      <xdr:row>55</xdr:row>
      <xdr:rowOff>120650</xdr:rowOff>
    </xdr:to>
    <xdr:sp macro="" textlink="">
      <xdr:nvSpPr>
        <xdr:cNvPr id="192" name="フローチャート: 判断 191"/>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130827</xdr:rowOff>
    </xdr:from>
    <xdr:ext cx="736600" cy="259045"/>
    <xdr:sp macro="" textlink="">
      <xdr:nvSpPr>
        <xdr:cNvPr id="193" name="テキスト ボックス 192"/>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92710</xdr:rowOff>
    </xdr:from>
    <xdr:to>
      <xdr:col>15</xdr:col>
      <xdr:colOff>98425</xdr:colOff>
      <xdr:row>55</xdr:row>
      <xdr:rowOff>100330</xdr:rowOff>
    </xdr:to>
    <xdr:cxnSp macro="">
      <xdr:nvCxnSpPr>
        <xdr:cNvPr id="194" name="直線コネクタ 193"/>
        <xdr:cNvCxnSpPr/>
      </xdr:nvCxnSpPr>
      <xdr:spPr>
        <a:xfrm>
          <a:off x="2209800" y="9522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160020</xdr:rowOff>
    </xdr:from>
    <xdr:to>
      <xdr:col>15</xdr:col>
      <xdr:colOff>149225</xdr:colOff>
      <xdr:row>55</xdr:row>
      <xdr:rowOff>90170</xdr:rowOff>
    </xdr:to>
    <xdr:sp macro="" textlink="">
      <xdr:nvSpPr>
        <xdr:cNvPr id="195" name="フローチャート: 判断 194"/>
        <xdr:cNvSpPr/>
      </xdr:nvSpPr>
      <xdr:spPr>
        <a:xfrm>
          <a:off x="30480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100347</xdr:rowOff>
    </xdr:from>
    <xdr:ext cx="762000" cy="259045"/>
    <xdr:sp macro="" textlink="">
      <xdr:nvSpPr>
        <xdr:cNvPr id="196" name="テキスト ボックス 195"/>
        <xdr:cNvSpPr txBox="1"/>
      </xdr:nvSpPr>
      <xdr:spPr>
        <a:xfrm>
          <a:off x="2717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165100</xdr:rowOff>
    </xdr:from>
    <xdr:to>
      <xdr:col>11</xdr:col>
      <xdr:colOff>9525</xdr:colOff>
      <xdr:row>55</xdr:row>
      <xdr:rowOff>92710</xdr:rowOff>
    </xdr:to>
    <xdr:cxnSp macro="">
      <xdr:nvCxnSpPr>
        <xdr:cNvPr id="197" name="直線コネクタ 196"/>
        <xdr:cNvCxnSpPr/>
      </xdr:nvCxnSpPr>
      <xdr:spPr>
        <a:xfrm>
          <a:off x="1320800" y="94234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129540</xdr:rowOff>
    </xdr:from>
    <xdr:to>
      <xdr:col>11</xdr:col>
      <xdr:colOff>60325</xdr:colOff>
      <xdr:row>55</xdr:row>
      <xdr:rowOff>59690</xdr:rowOff>
    </xdr:to>
    <xdr:sp macro="" textlink="">
      <xdr:nvSpPr>
        <xdr:cNvPr id="198" name="フローチャート: 判断 197"/>
        <xdr:cNvSpPr/>
      </xdr:nvSpPr>
      <xdr:spPr>
        <a:xfrm>
          <a:off x="2159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69867</xdr:rowOff>
    </xdr:from>
    <xdr:ext cx="762000" cy="259045"/>
    <xdr:sp macro="" textlink="">
      <xdr:nvSpPr>
        <xdr:cNvPr id="199" name="テキスト ボックス 198"/>
        <xdr:cNvSpPr txBox="1"/>
      </xdr:nvSpPr>
      <xdr:spPr>
        <a:xfrm>
          <a:off x="1828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160020</xdr:rowOff>
    </xdr:from>
    <xdr:to>
      <xdr:col>6</xdr:col>
      <xdr:colOff>171450</xdr:colOff>
      <xdr:row>55</xdr:row>
      <xdr:rowOff>90170</xdr:rowOff>
    </xdr:to>
    <xdr:sp macro="" textlink="">
      <xdr:nvSpPr>
        <xdr:cNvPr id="200" name="フローチャート: 判断 199"/>
        <xdr:cNvSpPr/>
      </xdr:nvSpPr>
      <xdr:spPr>
        <a:xfrm>
          <a:off x="12700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74947</xdr:rowOff>
    </xdr:from>
    <xdr:ext cx="762000" cy="259045"/>
    <xdr:sp macro="" textlink="">
      <xdr:nvSpPr>
        <xdr:cNvPr id="201" name="テキスト ボックス 200"/>
        <xdr:cNvSpPr txBox="1"/>
      </xdr:nvSpPr>
      <xdr:spPr>
        <a:xfrm>
          <a:off x="939800" y="950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110490</xdr:rowOff>
    </xdr:from>
    <xdr:to>
      <xdr:col>24</xdr:col>
      <xdr:colOff>76200</xdr:colOff>
      <xdr:row>56</xdr:row>
      <xdr:rowOff>40640</xdr:rowOff>
    </xdr:to>
    <xdr:sp macro="" textlink="">
      <xdr:nvSpPr>
        <xdr:cNvPr id="207" name="楕円 206"/>
        <xdr:cNvSpPr/>
      </xdr:nvSpPr>
      <xdr:spPr>
        <a:xfrm>
          <a:off x="4775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82567</xdr:rowOff>
    </xdr:from>
    <xdr:ext cx="762000" cy="259045"/>
    <xdr:sp macro="" textlink="">
      <xdr:nvSpPr>
        <xdr:cNvPr id="208" name="扶助費該当値テキスト"/>
        <xdr:cNvSpPr txBox="1"/>
      </xdr:nvSpPr>
      <xdr:spPr>
        <a:xfrm>
          <a:off x="4914900" y="951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110490</xdr:rowOff>
    </xdr:from>
    <xdr:to>
      <xdr:col>20</xdr:col>
      <xdr:colOff>38100</xdr:colOff>
      <xdr:row>56</xdr:row>
      <xdr:rowOff>40640</xdr:rowOff>
    </xdr:to>
    <xdr:sp macro="" textlink="">
      <xdr:nvSpPr>
        <xdr:cNvPr id="209" name="楕円 208"/>
        <xdr:cNvSpPr/>
      </xdr:nvSpPr>
      <xdr:spPr>
        <a:xfrm>
          <a:off x="3937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25417</xdr:rowOff>
    </xdr:from>
    <xdr:ext cx="736600" cy="259045"/>
    <xdr:sp macro="" textlink="">
      <xdr:nvSpPr>
        <xdr:cNvPr id="210" name="テキスト ボックス 209"/>
        <xdr:cNvSpPr txBox="1"/>
      </xdr:nvSpPr>
      <xdr:spPr>
        <a:xfrm>
          <a:off x="3606800" y="9626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49530</xdr:rowOff>
    </xdr:from>
    <xdr:to>
      <xdr:col>15</xdr:col>
      <xdr:colOff>149225</xdr:colOff>
      <xdr:row>55</xdr:row>
      <xdr:rowOff>151130</xdr:rowOff>
    </xdr:to>
    <xdr:sp macro="" textlink="">
      <xdr:nvSpPr>
        <xdr:cNvPr id="211" name="楕円 210"/>
        <xdr:cNvSpPr/>
      </xdr:nvSpPr>
      <xdr:spPr>
        <a:xfrm>
          <a:off x="3048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135907</xdr:rowOff>
    </xdr:from>
    <xdr:ext cx="762000" cy="259045"/>
    <xdr:sp macro="" textlink="">
      <xdr:nvSpPr>
        <xdr:cNvPr id="212" name="テキスト ボックス 211"/>
        <xdr:cNvSpPr txBox="1"/>
      </xdr:nvSpPr>
      <xdr:spPr>
        <a:xfrm>
          <a:off x="2717800" y="956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41910</xdr:rowOff>
    </xdr:from>
    <xdr:to>
      <xdr:col>11</xdr:col>
      <xdr:colOff>60325</xdr:colOff>
      <xdr:row>55</xdr:row>
      <xdr:rowOff>143510</xdr:rowOff>
    </xdr:to>
    <xdr:sp macro="" textlink="">
      <xdr:nvSpPr>
        <xdr:cNvPr id="213" name="楕円 212"/>
        <xdr:cNvSpPr/>
      </xdr:nvSpPr>
      <xdr:spPr>
        <a:xfrm>
          <a:off x="2159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128287</xdr:rowOff>
    </xdr:from>
    <xdr:ext cx="762000" cy="259045"/>
    <xdr:sp macro="" textlink="">
      <xdr:nvSpPr>
        <xdr:cNvPr id="214" name="テキスト ボックス 213"/>
        <xdr:cNvSpPr txBox="1"/>
      </xdr:nvSpPr>
      <xdr:spPr>
        <a:xfrm>
          <a:off x="1828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114300</xdr:rowOff>
    </xdr:from>
    <xdr:to>
      <xdr:col>6</xdr:col>
      <xdr:colOff>171450</xdr:colOff>
      <xdr:row>55</xdr:row>
      <xdr:rowOff>44450</xdr:rowOff>
    </xdr:to>
    <xdr:sp macro="" textlink="">
      <xdr:nvSpPr>
        <xdr:cNvPr id="215" name="楕円 214"/>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54627</xdr:rowOff>
    </xdr:from>
    <xdr:ext cx="762000" cy="259045"/>
    <xdr:sp macro="" textlink="">
      <xdr:nvSpPr>
        <xdr:cNvPr id="216" name="テキスト ボックス 215"/>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ポイント増となったものの、類似団体平均より低い水準となっている。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特別会計への繰出金が依然として高い数値であるため、今後は、財政健全化を進めることにより繰出金の抑制に努める。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60</xdr:row>
      <xdr:rowOff>162923</xdr:rowOff>
    </xdr:to>
    <xdr:cxnSp macro="">
      <xdr:nvCxnSpPr>
        <xdr:cNvPr id="246" name="直線コネクタ 245"/>
        <xdr:cNvCxnSpPr/>
      </xdr:nvCxnSpPr>
      <xdr:spPr>
        <a:xfrm flipV="1">
          <a:off x="16510000" y="9202420"/>
          <a:ext cx="0" cy="12475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135000</xdr:rowOff>
    </xdr:from>
    <xdr:ext cx="762000" cy="259045"/>
    <xdr:sp macro="" textlink="">
      <xdr:nvSpPr>
        <xdr:cNvPr id="247" name="その他最小値テキスト"/>
        <xdr:cNvSpPr txBox="1"/>
      </xdr:nvSpPr>
      <xdr:spPr>
        <a:xfrm>
          <a:off x="16598900" y="1042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162923</xdr:rowOff>
    </xdr:from>
    <xdr:to>
      <xdr:col>82</xdr:col>
      <xdr:colOff>196850</xdr:colOff>
      <xdr:row>60</xdr:row>
      <xdr:rowOff>162923</xdr:rowOff>
    </xdr:to>
    <xdr:cxnSp macro="">
      <xdr:nvCxnSpPr>
        <xdr:cNvPr id="248" name="直線コネクタ 247"/>
        <xdr:cNvCxnSpPr/>
      </xdr:nvCxnSpPr>
      <xdr:spPr>
        <a:xfrm>
          <a:off x="16421100" y="10449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9" name="その他最大値テキスト"/>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50" name="直線コネクタ 249"/>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105773</xdr:rowOff>
    </xdr:from>
    <xdr:to>
      <xdr:col>82</xdr:col>
      <xdr:colOff>107950</xdr:colOff>
      <xdr:row>55</xdr:row>
      <xdr:rowOff>138430</xdr:rowOff>
    </xdr:to>
    <xdr:cxnSp macro="">
      <xdr:nvCxnSpPr>
        <xdr:cNvPr id="251" name="直線コネクタ 250"/>
        <xdr:cNvCxnSpPr/>
      </xdr:nvCxnSpPr>
      <xdr:spPr>
        <a:xfrm>
          <a:off x="15671800" y="953552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18886</xdr:rowOff>
    </xdr:from>
    <xdr:ext cx="762000" cy="259045"/>
    <xdr:sp macro="" textlink="">
      <xdr:nvSpPr>
        <xdr:cNvPr id="252" name="その他平均値テキスト"/>
        <xdr:cNvSpPr txBox="1"/>
      </xdr:nvSpPr>
      <xdr:spPr>
        <a:xfrm>
          <a:off x="16598900" y="9620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46809</xdr:rowOff>
    </xdr:from>
    <xdr:to>
      <xdr:col>82</xdr:col>
      <xdr:colOff>158750</xdr:colOff>
      <xdr:row>56</xdr:row>
      <xdr:rowOff>148409</xdr:rowOff>
    </xdr:to>
    <xdr:sp macro="" textlink="">
      <xdr:nvSpPr>
        <xdr:cNvPr id="253" name="フローチャート: 判断 252"/>
        <xdr:cNvSpPr/>
      </xdr:nvSpPr>
      <xdr:spPr>
        <a:xfrm>
          <a:off x="16459200" y="9648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105773</xdr:rowOff>
    </xdr:from>
    <xdr:to>
      <xdr:col>78</xdr:col>
      <xdr:colOff>69850</xdr:colOff>
      <xdr:row>56</xdr:row>
      <xdr:rowOff>84546</xdr:rowOff>
    </xdr:to>
    <xdr:cxnSp macro="">
      <xdr:nvCxnSpPr>
        <xdr:cNvPr id="254" name="直線コネクタ 253"/>
        <xdr:cNvCxnSpPr/>
      </xdr:nvCxnSpPr>
      <xdr:spPr>
        <a:xfrm flipV="1">
          <a:off x="14782800" y="9535523"/>
          <a:ext cx="889000" cy="15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46809</xdr:rowOff>
    </xdr:from>
    <xdr:to>
      <xdr:col>78</xdr:col>
      <xdr:colOff>120650</xdr:colOff>
      <xdr:row>56</xdr:row>
      <xdr:rowOff>148409</xdr:rowOff>
    </xdr:to>
    <xdr:sp macro="" textlink="">
      <xdr:nvSpPr>
        <xdr:cNvPr id="255" name="フローチャート: 判断 254"/>
        <xdr:cNvSpPr/>
      </xdr:nvSpPr>
      <xdr:spPr>
        <a:xfrm>
          <a:off x="15621000" y="9648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133186</xdr:rowOff>
    </xdr:from>
    <xdr:ext cx="736600" cy="259045"/>
    <xdr:sp macro="" textlink="">
      <xdr:nvSpPr>
        <xdr:cNvPr id="256" name="テキスト ボックス 255"/>
        <xdr:cNvSpPr txBox="1"/>
      </xdr:nvSpPr>
      <xdr:spPr>
        <a:xfrm>
          <a:off x="15290800" y="9734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84546</xdr:rowOff>
    </xdr:from>
    <xdr:to>
      <xdr:col>73</xdr:col>
      <xdr:colOff>180975</xdr:colOff>
      <xdr:row>56</xdr:row>
      <xdr:rowOff>84546</xdr:rowOff>
    </xdr:to>
    <xdr:cxnSp macro="">
      <xdr:nvCxnSpPr>
        <xdr:cNvPr id="257" name="直線コネクタ 256"/>
        <xdr:cNvCxnSpPr/>
      </xdr:nvCxnSpPr>
      <xdr:spPr>
        <a:xfrm>
          <a:off x="13893800" y="96857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33746</xdr:rowOff>
    </xdr:from>
    <xdr:to>
      <xdr:col>74</xdr:col>
      <xdr:colOff>31750</xdr:colOff>
      <xdr:row>56</xdr:row>
      <xdr:rowOff>135346</xdr:rowOff>
    </xdr:to>
    <xdr:sp macro="" textlink="">
      <xdr:nvSpPr>
        <xdr:cNvPr id="258" name="フローチャート: 判断 257"/>
        <xdr:cNvSpPr/>
      </xdr:nvSpPr>
      <xdr:spPr>
        <a:xfrm>
          <a:off x="14732000" y="9634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145523</xdr:rowOff>
    </xdr:from>
    <xdr:ext cx="762000" cy="259045"/>
    <xdr:sp macro="" textlink="">
      <xdr:nvSpPr>
        <xdr:cNvPr id="259" name="テキスト ボックス 258"/>
        <xdr:cNvSpPr txBox="1"/>
      </xdr:nvSpPr>
      <xdr:spPr>
        <a:xfrm>
          <a:off x="14401800" y="940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64951</xdr:rowOff>
    </xdr:from>
    <xdr:to>
      <xdr:col>69</xdr:col>
      <xdr:colOff>92075</xdr:colOff>
      <xdr:row>56</xdr:row>
      <xdr:rowOff>84546</xdr:rowOff>
    </xdr:to>
    <xdr:cxnSp macro="">
      <xdr:nvCxnSpPr>
        <xdr:cNvPr id="260" name="直線コネクタ 259"/>
        <xdr:cNvCxnSpPr/>
      </xdr:nvCxnSpPr>
      <xdr:spPr>
        <a:xfrm>
          <a:off x="13004800" y="966615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40277</xdr:rowOff>
    </xdr:from>
    <xdr:to>
      <xdr:col>69</xdr:col>
      <xdr:colOff>142875</xdr:colOff>
      <xdr:row>56</xdr:row>
      <xdr:rowOff>141877</xdr:rowOff>
    </xdr:to>
    <xdr:sp macro="" textlink="">
      <xdr:nvSpPr>
        <xdr:cNvPr id="261" name="フローチャート: 判断 260"/>
        <xdr:cNvSpPr/>
      </xdr:nvSpPr>
      <xdr:spPr>
        <a:xfrm>
          <a:off x="13843000" y="964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126654</xdr:rowOff>
    </xdr:from>
    <xdr:ext cx="762000" cy="259045"/>
    <xdr:sp macro="" textlink="">
      <xdr:nvSpPr>
        <xdr:cNvPr id="262" name="テキスト ボックス 261"/>
        <xdr:cNvSpPr txBox="1"/>
      </xdr:nvSpPr>
      <xdr:spPr>
        <a:xfrm>
          <a:off x="13512800" y="9727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146413</xdr:rowOff>
    </xdr:from>
    <xdr:to>
      <xdr:col>65</xdr:col>
      <xdr:colOff>53975</xdr:colOff>
      <xdr:row>56</xdr:row>
      <xdr:rowOff>76563</xdr:rowOff>
    </xdr:to>
    <xdr:sp macro="" textlink="">
      <xdr:nvSpPr>
        <xdr:cNvPr id="263" name="フローチャート: 判断 262"/>
        <xdr:cNvSpPr/>
      </xdr:nvSpPr>
      <xdr:spPr>
        <a:xfrm>
          <a:off x="12954000" y="957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86740</xdr:rowOff>
    </xdr:from>
    <xdr:ext cx="762000" cy="259045"/>
    <xdr:sp macro="" textlink="">
      <xdr:nvSpPr>
        <xdr:cNvPr id="264" name="テキスト ボックス 263"/>
        <xdr:cNvSpPr txBox="1"/>
      </xdr:nvSpPr>
      <xdr:spPr>
        <a:xfrm>
          <a:off x="12623800" y="934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87630</xdr:rowOff>
    </xdr:from>
    <xdr:to>
      <xdr:col>82</xdr:col>
      <xdr:colOff>158750</xdr:colOff>
      <xdr:row>56</xdr:row>
      <xdr:rowOff>17780</xdr:rowOff>
    </xdr:to>
    <xdr:sp macro="" textlink="">
      <xdr:nvSpPr>
        <xdr:cNvPr id="270" name="楕円 269"/>
        <xdr:cNvSpPr/>
      </xdr:nvSpPr>
      <xdr:spPr>
        <a:xfrm>
          <a:off x="16459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104157</xdr:rowOff>
    </xdr:from>
    <xdr:ext cx="762000" cy="259045"/>
    <xdr:sp macro="" textlink="">
      <xdr:nvSpPr>
        <xdr:cNvPr id="271" name="その他該当値テキスト"/>
        <xdr:cNvSpPr txBox="1"/>
      </xdr:nvSpPr>
      <xdr:spPr>
        <a:xfrm>
          <a:off x="16598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54973</xdr:rowOff>
    </xdr:from>
    <xdr:to>
      <xdr:col>78</xdr:col>
      <xdr:colOff>120650</xdr:colOff>
      <xdr:row>55</xdr:row>
      <xdr:rowOff>156573</xdr:rowOff>
    </xdr:to>
    <xdr:sp macro="" textlink="">
      <xdr:nvSpPr>
        <xdr:cNvPr id="272" name="楕円 271"/>
        <xdr:cNvSpPr/>
      </xdr:nvSpPr>
      <xdr:spPr>
        <a:xfrm>
          <a:off x="15621000" y="9484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166750</xdr:rowOff>
    </xdr:from>
    <xdr:ext cx="736600" cy="259045"/>
    <xdr:sp macro="" textlink="">
      <xdr:nvSpPr>
        <xdr:cNvPr id="273" name="テキスト ボックス 272"/>
        <xdr:cNvSpPr txBox="1"/>
      </xdr:nvSpPr>
      <xdr:spPr>
        <a:xfrm>
          <a:off x="15290800" y="9253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33746</xdr:rowOff>
    </xdr:from>
    <xdr:to>
      <xdr:col>74</xdr:col>
      <xdr:colOff>31750</xdr:colOff>
      <xdr:row>56</xdr:row>
      <xdr:rowOff>135346</xdr:rowOff>
    </xdr:to>
    <xdr:sp macro="" textlink="">
      <xdr:nvSpPr>
        <xdr:cNvPr id="274" name="楕円 273"/>
        <xdr:cNvSpPr/>
      </xdr:nvSpPr>
      <xdr:spPr>
        <a:xfrm>
          <a:off x="14732000" y="9634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120123</xdr:rowOff>
    </xdr:from>
    <xdr:ext cx="762000" cy="259045"/>
    <xdr:sp macro="" textlink="">
      <xdr:nvSpPr>
        <xdr:cNvPr id="275" name="テキスト ボックス 274"/>
        <xdr:cNvSpPr txBox="1"/>
      </xdr:nvSpPr>
      <xdr:spPr>
        <a:xfrm>
          <a:off x="14401800" y="9721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33746</xdr:rowOff>
    </xdr:from>
    <xdr:to>
      <xdr:col>69</xdr:col>
      <xdr:colOff>142875</xdr:colOff>
      <xdr:row>56</xdr:row>
      <xdr:rowOff>135346</xdr:rowOff>
    </xdr:to>
    <xdr:sp macro="" textlink="">
      <xdr:nvSpPr>
        <xdr:cNvPr id="276" name="楕円 275"/>
        <xdr:cNvSpPr/>
      </xdr:nvSpPr>
      <xdr:spPr>
        <a:xfrm>
          <a:off x="13843000" y="9634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145523</xdr:rowOff>
    </xdr:from>
    <xdr:ext cx="762000" cy="259045"/>
    <xdr:sp macro="" textlink="">
      <xdr:nvSpPr>
        <xdr:cNvPr id="277" name="テキスト ボックス 276"/>
        <xdr:cNvSpPr txBox="1"/>
      </xdr:nvSpPr>
      <xdr:spPr>
        <a:xfrm>
          <a:off x="13512800" y="940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14151</xdr:rowOff>
    </xdr:from>
    <xdr:to>
      <xdr:col>65</xdr:col>
      <xdr:colOff>53975</xdr:colOff>
      <xdr:row>56</xdr:row>
      <xdr:rowOff>115751</xdr:rowOff>
    </xdr:to>
    <xdr:sp macro="" textlink="">
      <xdr:nvSpPr>
        <xdr:cNvPr id="278" name="楕円 277"/>
        <xdr:cNvSpPr/>
      </xdr:nvSpPr>
      <xdr:spPr>
        <a:xfrm>
          <a:off x="12954000" y="961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100528</xdr:rowOff>
    </xdr:from>
    <xdr:ext cx="762000" cy="259045"/>
    <xdr:sp macro="" textlink="">
      <xdr:nvSpPr>
        <xdr:cNvPr id="279" name="テキスト ボックス 278"/>
        <xdr:cNvSpPr txBox="1"/>
      </xdr:nvSpPr>
      <xdr:spPr>
        <a:xfrm>
          <a:off x="12623800" y="9701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補助費等に係る経常収支比率は、類似団体平均より低い水準を維持しているが、前年度より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主な要因として、短時間勤務等の勤務形態の多様化等に伴う一時的な保育を行う一時預かり事業の補助金の増等が挙げられる。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今後も、補助金を交付するのが適当な事業を行っているかを精査し、補助率や補助限度額の見直し等を行い、補助金の適正化に努める。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8" name="直線コネクタ 297"/>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9" name="テキスト ボックス 298"/>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98425</xdr:rowOff>
    </xdr:to>
    <xdr:cxnSp macro="">
      <xdr:nvCxnSpPr>
        <xdr:cNvPr id="302" name="直線コネクタ 301"/>
        <xdr:cNvCxnSpPr/>
      </xdr:nvCxnSpPr>
      <xdr:spPr>
        <a:xfrm flipV="1">
          <a:off x="16510000" y="592772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70502</xdr:rowOff>
    </xdr:from>
    <xdr:ext cx="762000" cy="259045"/>
    <xdr:sp macro="" textlink="">
      <xdr:nvSpPr>
        <xdr:cNvPr id="303" name="補助費等最小値テキスト"/>
        <xdr:cNvSpPr txBox="1"/>
      </xdr:nvSpPr>
      <xdr:spPr>
        <a:xfrm>
          <a:off x="16598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98425</xdr:rowOff>
    </xdr:from>
    <xdr:to>
      <xdr:col>82</xdr:col>
      <xdr:colOff>196850</xdr:colOff>
      <xdr:row>41</xdr:row>
      <xdr:rowOff>98425</xdr:rowOff>
    </xdr:to>
    <xdr:cxnSp macro="">
      <xdr:nvCxnSpPr>
        <xdr:cNvPr id="304" name="直線コネクタ 303"/>
        <xdr:cNvCxnSpPr/>
      </xdr:nvCxnSpPr>
      <xdr:spPr>
        <a:xfrm>
          <a:off x="16421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5" name="補助費等最大値テキスト"/>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6" name="直線コネクタ 305"/>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41275</xdr:rowOff>
    </xdr:from>
    <xdr:to>
      <xdr:col>82</xdr:col>
      <xdr:colOff>107950</xdr:colOff>
      <xdr:row>36</xdr:row>
      <xdr:rowOff>46990</xdr:rowOff>
    </xdr:to>
    <xdr:cxnSp macro="">
      <xdr:nvCxnSpPr>
        <xdr:cNvPr id="307" name="直線コネクタ 306"/>
        <xdr:cNvCxnSpPr/>
      </xdr:nvCxnSpPr>
      <xdr:spPr>
        <a:xfrm>
          <a:off x="15671800" y="621347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168292</xdr:rowOff>
    </xdr:from>
    <xdr:ext cx="762000" cy="259045"/>
    <xdr:sp macro="" textlink="">
      <xdr:nvSpPr>
        <xdr:cNvPr id="308" name="補助費等平均値テキスト"/>
        <xdr:cNvSpPr txBox="1"/>
      </xdr:nvSpPr>
      <xdr:spPr>
        <a:xfrm>
          <a:off x="16598900" y="634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24765</xdr:rowOff>
    </xdr:from>
    <xdr:to>
      <xdr:col>82</xdr:col>
      <xdr:colOff>158750</xdr:colOff>
      <xdr:row>37</xdr:row>
      <xdr:rowOff>126365</xdr:rowOff>
    </xdr:to>
    <xdr:sp macro="" textlink="">
      <xdr:nvSpPr>
        <xdr:cNvPr id="309" name="フローチャート: 判断 308"/>
        <xdr:cNvSpPr/>
      </xdr:nvSpPr>
      <xdr:spPr>
        <a:xfrm>
          <a:off x="164592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127000</xdr:rowOff>
    </xdr:from>
    <xdr:to>
      <xdr:col>78</xdr:col>
      <xdr:colOff>69850</xdr:colOff>
      <xdr:row>36</xdr:row>
      <xdr:rowOff>41275</xdr:rowOff>
    </xdr:to>
    <xdr:cxnSp macro="">
      <xdr:nvCxnSpPr>
        <xdr:cNvPr id="310" name="直線コネクタ 309"/>
        <xdr:cNvCxnSpPr/>
      </xdr:nvCxnSpPr>
      <xdr:spPr>
        <a:xfrm>
          <a:off x="14782800" y="61277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13335</xdr:rowOff>
    </xdr:from>
    <xdr:to>
      <xdr:col>78</xdr:col>
      <xdr:colOff>120650</xdr:colOff>
      <xdr:row>37</xdr:row>
      <xdr:rowOff>114935</xdr:rowOff>
    </xdr:to>
    <xdr:sp macro="" textlink="">
      <xdr:nvSpPr>
        <xdr:cNvPr id="311" name="フローチャート: 判断 310"/>
        <xdr:cNvSpPr/>
      </xdr:nvSpPr>
      <xdr:spPr>
        <a:xfrm>
          <a:off x="15621000" y="635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99712</xdr:rowOff>
    </xdr:from>
    <xdr:ext cx="736600" cy="259045"/>
    <xdr:sp macro="" textlink="">
      <xdr:nvSpPr>
        <xdr:cNvPr id="312" name="テキスト ボックス 311"/>
        <xdr:cNvSpPr txBox="1"/>
      </xdr:nvSpPr>
      <xdr:spPr>
        <a:xfrm>
          <a:off x="15290800" y="644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109855</xdr:rowOff>
    </xdr:from>
    <xdr:to>
      <xdr:col>73</xdr:col>
      <xdr:colOff>180975</xdr:colOff>
      <xdr:row>35</xdr:row>
      <xdr:rowOff>127000</xdr:rowOff>
    </xdr:to>
    <xdr:cxnSp macro="">
      <xdr:nvCxnSpPr>
        <xdr:cNvPr id="313" name="直線コネクタ 312"/>
        <xdr:cNvCxnSpPr/>
      </xdr:nvCxnSpPr>
      <xdr:spPr>
        <a:xfrm>
          <a:off x="13893800" y="611060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7620</xdr:rowOff>
    </xdr:from>
    <xdr:to>
      <xdr:col>74</xdr:col>
      <xdr:colOff>31750</xdr:colOff>
      <xdr:row>37</xdr:row>
      <xdr:rowOff>109220</xdr:rowOff>
    </xdr:to>
    <xdr:sp macro="" textlink="">
      <xdr:nvSpPr>
        <xdr:cNvPr id="314" name="フローチャート: 判断 313"/>
        <xdr:cNvSpPr/>
      </xdr:nvSpPr>
      <xdr:spPr>
        <a:xfrm>
          <a:off x="14732000" y="635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93997</xdr:rowOff>
    </xdr:from>
    <xdr:ext cx="762000" cy="259045"/>
    <xdr:sp macro="" textlink="">
      <xdr:nvSpPr>
        <xdr:cNvPr id="315" name="テキスト ボックス 314"/>
        <xdr:cNvSpPr txBox="1"/>
      </xdr:nvSpPr>
      <xdr:spPr>
        <a:xfrm>
          <a:off x="14401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109855</xdr:rowOff>
    </xdr:from>
    <xdr:to>
      <xdr:col>69</xdr:col>
      <xdr:colOff>92075</xdr:colOff>
      <xdr:row>35</xdr:row>
      <xdr:rowOff>132715</xdr:rowOff>
    </xdr:to>
    <xdr:cxnSp macro="">
      <xdr:nvCxnSpPr>
        <xdr:cNvPr id="316" name="直線コネクタ 315"/>
        <xdr:cNvCxnSpPr/>
      </xdr:nvCxnSpPr>
      <xdr:spPr>
        <a:xfrm flipV="1">
          <a:off x="13004800" y="611060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150495</xdr:rowOff>
    </xdr:from>
    <xdr:to>
      <xdr:col>69</xdr:col>
      <xdr:colOff>142875</xdr:colOff>
      <xdr:row>37</xdr:row>
      <xdr:rowOff>80645</xdr:rowOff>
    </xdr:to>
    <xdr:sp macro="" textlink="">
      <xdr:nvSpPr>
        <xdr:cNvPr id="317" name="フローチャート: 判断 316"/>
        <xdr:cNvSpPr/>
      </xdr:nvSpPr>
      <xdr:spPr>
        <a:xfrm>
          <a:off x="13843000" y="6322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65422</xdr:rowOff>
    </xdr:from>
    <xdr:ext cx="762000" cy="259045"/>
    <xdr:sp macro="" textlink="">
      <xdr:nvSpPr>
        <xdr:cNvPr id="318" name="テキスト ボックス 317"/>
        <xdr:cNvSpPr txBox="1"/>
      </xdr:nvSpPr>
      <xdr:spPr>
        <a:xfrm>
          <a:off x="13512800" y="640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36195</xdr:rowOff>
    </xdr:from>
    <xdr:to>
      <xdr:col>65</xdr:col>
      <xdr:colOff>53975</xdr:colOff>
      <xdr:row>37</xdr:row>
      <xdr:rowOff>137795</xdr:rowOff>
    </xdr:to>
    <xdr:sp macro="" textlink="">
      <xdr:nvSpPr>
        <xdr:cNvPr id="319" name="フローチャート: 判断 318"/>
        <xdr:cNvSpPr/>
      </xdr:nvSpPr>
      <xdr:spPr>
        <a:xfrm>
          <a:off x="12954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122572</xdr:rowOff>
    </xdr:from>
    <xdr:ext cx="762000" cy="259045"/>
    <xdr:sp macro="" textlink="">
      <xdr:nvSpPr>
        <xdr:cNvPr id="320" name="テキスト ボックス 319"/>
        <xdr:cNvSpPr txBox="1"/>
      </xdr:nvSpPr>
      <xdr:spPr>
        <a:xfrm>
          <a:off x="12623800" y="6466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167640</xdr:rowOff>
    </xdr:from>
    <xdr:to>
      <xdr:col>82</xdr:col>
      <xdr:colOff>158750</xdr:colOff>
      <xdr:row>36</xdr:row>
      <xdr:rowOff>97790</xdr:rowOff>
    </xdr:to>
    <xdr:sp macro="" textlink="">
      <xdr:nvSpPr>
        <xdr:cNvPr id="326" name="楕円 325"/>
        <xdr:cNvSpPr/>
      </xdr:nvSpPr>
      <xdr:spPr>
        <a:xfrm>
          <a:off x="164592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12717</xdr:rowOff>
    </xdr:from>
    <xdr:ext cx="762000" cy="259045"/>
    <xdr:sp macro="" textlink="">
      <xdr:nvSpPr>
        <xdr:cNvPr id="327" name="補助費等該当値テキスト"/>
        <xdr:cNvSpPr txBox="1"/>
      </xdr:nvSpPr>
      <xdr:spPr>
        <a:xfrm>
          <a:off x="16598900" y="6013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161925</xdr:rowOff>
    </xdr:from>
    <xdr:to>
      <xdr:col>78</xdr:col>
      <xdr:colOff>120650</xdr:colOff>
      <xdr:row>36</xdr:row>
      <xdr:rowOff>92075</xdr:rowOff>
    </xdr:to>
    <xdr:sp macro="" textlink="">
      <xdr:nvSpPr>
        <xdr:cNvPr id="328" name="楕円 327"/>
        <xdr:cNvSpPr/>
      </xdr:nvSpPr>
      <xdr:spPr>
        <a:xfrm>
          <a:off x="15621000" y="616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102252</xdr:rowOff>
    </xdr:from>
    <xdr:ext cx="736600" cy="259045"/>
    <xdr:sp macro="" textlink="">
      <xdr:nvSpPr>
        <xdr:cNvPr id="329" name="テキスト ボックス 328"/>
        <xdr:cNvSpPr txBox="1"/>
      </xdr:nvSpPr>
      <xdr:spPr>
        <a:xfrm>
          <a:off x="15290800" y="593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76200</xdr:rowOff>
    </xdr:from>
    <xdr:to>
      <xdr:col>74</xdr:col>
      <xdr:colOff>31750</xdr:colOff>
      <xdr:row>36</xdr:row>
      <xdr:rowOff>6350</xdr:rowOff>
    </xdr:to>
    <xdr:sp macro="" textlink="">
      <xdr:nvSpPr>
        <xdr:cNvPr id="330" name="楕円 329"/>
        <xdr:cNvSpPr/>
      </xdr:nvSpPr>
      <xdr:spPr>
        <a:xfrm>
          <a:off x="14732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16527</xdr:rowOff>
    </xdr:from>
    <xdr:ext cx="762000" cy="259045"/>
    <xdr:sp macro="" textlink="">
      <xdr:nvSpPr>
        <xdr:cNvPr id="331" name="テキスト ボックス 330"/>
        <xdr:cNvSpPr txBox="1"/>
      </xdr:nvSpPr>
      <xdr:spPr>
        <a:xfrm>
          <a:off x="14401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59055</xdr:rowOff>
    </xdr:from>
    <xdr:to>
      <xdr:col>69</xdr:col>
      <xdr:colOff>142875</xdr:colOff>
      <xdr:row>35</xdr:row>
      <xdr:rowOff>160655</xdr:rowOff>
    </xdr:to>
    <xdr:sp macro="" textlink="">
      <xdr:nvSpPr>
        <xdr:cNvPr id="332" name="楕円 331"/>
        <xdr:cNvSpPr/>
      </xdr:nvSpPr>
      <xdr:spPr>
        <a:xfrm>
          <a:off x="13843000" y="6059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170832</xdr:rowOff>
    </xdr:from>
    <xdr:ext cx="762000" cy="259045"/>
    <xdr:sp macro="" textlink="">
      <xdr:nvSpPr>
        <xdr:cNvPr id="333" name="テキスト ボックス 332"/>
        <xdr:cNvSpPr txBox="1"/>
      </xdr:nvSpPr>
      <xdr:spPr>
        <a:xfrm>
          <a:off x="13512800" y="5828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81915</xdr:rowOff>
    </xdr:from>
    <xdr:to>
      <xdr:col>65</xdr:col>
      <xdr:colOff>53975</xdr:colOff>
      <xdr:row>36</xdr:row>
      <xdr:rowOff>12065</xdr:rowOff>
    </xdr:to>
    <xdr:sp macro="" textlink="">
      <xdr:nvSpPr>
        <xdr:cNvPr id="334" name="楕円 333"/>
        <xdr:cNvSpPr/>
      </xdr:nvSpPr>
      <xdr:spPr>
        <a:xfrm>
          <a:off x="12954000" y="6082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22242</xdr:rowOff>
    </xdr:from>
    <xdr:ext cx="762000" cy="259045"/>
    <xdr:sp macro="" textlink="">
      <xdr:nvSpPr>
        <xdr:cNvPr id="335" name="テキスト ボックス 334"/>
        <xdr:cNvSpPr txBox="1"/>
      </xdr:nvSpPr>
      <xdr:spPr>
        <a:xfrm>
          <a:off x="12623800" y="585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公債費に係る経常収支比率は依然として類似団体平均より高く、前年度比</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ポイントの増となっている。主な要因としては、臨時財政対策債の償還額の増額等が挙げられ、依然として経常一般財源に占める割合は高いものである。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今後も地方債の借入にあたっては、交付税算入の面で有利な地方債の活用を基本としながら、普通建設事業の精査を行い、繰上償還等も検討しながら借入額の抑制に努めるものとする。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135165</xdr:rowOff>
    </xdr:from>
    <xdr:to>
      <xdr:col>24</xdr:col>
      <xdr:colOff>25400</xdr:colOff>
      <xdr:row>81</xdr:row>
      <xdr:rowOff>17599</xdr:rowOff>
    </xdr:to>
    <xdr:cxnSp macro="">
      <xdr:nvCxnSpPr>
        <xdr:cNvPr id="365" name="直線コネクタ 364"/>
        <xdr:cNvCxnSpPr/>
      </xdr:nvCxnSpPr>
      <xdr:spPr>
        <a:xfrm flipV="1">
          <a:off x="4826000" y="12651015"/>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161126</xdr:rowOff>
    </xdr:from>
    <xdr:ext cx="762000" cy="259045"/>
    <xdr:sp macro="" textlink="">
      <xdr:nvSpPr>
        <xdr:cNvPr id="366" name="公債費最小値テキスト"/>
        <xdr:cNvSpPr txBox="1"/>
      </xdr:nvSpPr>
      <xdr:spPr>
        <a:xfrm>
          <a:off x="4914900" y="13877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17599</xdr:rowOff>
    </xdr:from>
    <xdr:to>
      <xdr:col>24</xdr:col>
      <xdr:colOff>114300</xdr:colOff>
      <xdr:row>81</xdr:row>
      <xdr:rowOff>17599</xdr:rowOff>
    </xdr:to>
    <xdr:cxnSp macro="">
      <xdr:nvCxnSpPr>
        <xdr:cNvPr id="367" name="直線コネクタ 366"/>
        <xdr:cNvCxnSpPr/>
      </xdr:nvCxnSpPr>
      <xdr:spPr>
        <a:xfrm>
          <a:off x="4737100" y="13905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50092</xdr:rowOff>
    </xdr:from>
    <xdr:ext cx="762000" cy="259045"/>
    <xdr:sp macro="" textlink="">
      <xdr:nvSpPr>
        <xdr:cNvPr id="368" name="公債費最大値テキスト"/>
        <xdr:cNvSpPr txBox="1"/>
      </xdr:nvSpPr>
      <xdr:spPr>
        <a:xfrm>
          <a:off x="4914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135165</xdr:rowOff>
    </xdr:from>
    <xdr:to>
      <xdr:col>24</xdr:col>
      <xdr:colOff>114300</xdr:colOff>
      <xdr:row>73</xdr:row>
      <xdr:rowOff>135165</xdr:rowOff>
    </xdr:to>
    <xdr:cxnSp macro="">
      <xdr:nvCxnSpPr>
        <xdr:cNvPr id="369" name="直線コネクタ 368"/>
        <xdr:cNvCxnSpPr/>
      </xdr:nvCxnSpPr>
      <xdr:spPr>
        <a:xfrm>
          <a:off x="4737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14332</xdr:rowOff>
    </xdr:from>
    <xdr:to>
      <xdr:col>24</xdr:col>
      <xdr:colOff>25400</xdr:colOff>
      <xdr:row>79</xdr:row>
      <xdr:rowOff>27395</xdr:rowOff>
    </xdr:to>
    <xdr:cxnSp macro="">
      <xdr:nvCxnSpPr>
        <xdr:cNvPr id="370" name="直線コネクタ 369"/>
        <xdr:cNvCxnSpPr/>
      </xdr:nvCxnSpPr>
      <xdr:spPr>
        <a:xfrm>
          <a:off x="3987800" y="13558882"/>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87828</xdr:rowOff>
    </xdr:from>
    <xdr:ext cx="762000" cy="259045"/>
    <xdr:sp macro="" textlink="">
      <xdr:nvSpPr>
        <xdr:cNvPr id="371" name="公債費平均値テキスト"/>
        <xdr:cNvSpPr txBox="1"/>
      </xdr:nvSpPr>
      <xdr:spPr>
        <a:xfrm>
          <a:off x="4914900" y="131180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71301</xdr:rowOff>
    </xdr:from>
    <xdr:to>
      <xdr:col>24</xdr:col>
      <xdr:colOff>76200</xdr:colOff>
      <xdr:row>78</xdr:row>
      <xdr:rowOff>1451</xdr:rowOff>
    </xdr:to>
    <xdr:sp macro="" textlink="">
      <xdr:nvSpPr>
        <xdr:cNvPr id="372" name="フローチャート: 判断 371"/>
        <xdr:cNvSpPr/>
      </xdr:nvSpPr>
      <xdr:spPr>
        <a:xfrm>
          <a:off x="47752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140063</xdr:rowOff>
    </xdr:from>
    <xdr:to>
      <xdr:col>19</xdr:col>
      <xdr:colOff>187325</xdr:colOff>
      <xdr:row>79</xdr:row>
      <xdr:rowOff>14332</xdr:rowOff>
    </xdr:to>
    <xdr:cxnSp macro="">
      <xdr:nvCxnSpPr>
        <xdr:cNvPr id="373" name="直線コネクタ 372"/>
        <xdr:cNvCxnSpPr/>
      </xdr:nvCxnSpPr>
      <xdr:spPr>
        <a:xfrm>
          <a:off x="3098800" y="1351316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77832</xdr:rowOff>
    </xdr:from>
    <xdr:to>
      <xdr:col>20</xdr:col>
      <xdr:colOff>38100</xdr:colOff>
      <xdr:row>78</xdr:row>
      <xdr:rowOff>7982</xdr:rowOff>
    </xdr:to>
    <xdr:sp macro="" textlink="">
      <xdr:nvSpPr>
        <xdr:cNvPr id="374" name="フローチャート: 判断 373"/>
        <xdr:cNvSpPr/>
      </xdr:nvSpPr>
      <xdr:spPr>
        <a:xfrm>
          <a:off x="3937000" y="1327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18159</xdr:rowOff>
    </xdr:from>
    <xdr:ext cx="736600" cy="259045"/>
    <xdr:sp macro="" textlink="">
      <xdr:nvSpPr>
        <xdr:cNvPr id="375" name="テキスト ボックス 374"/>
        <xdr:cNvSpPr txBox="1"/>
      </xdr:nvSpPr>
      <xdr:spPr>
        <a:xfrm>
          <a:off x="3606800" y="130483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133531</xdr:rowOff>
    </xdr:from>
    <xdr:to>
      <xdr:col>15</xdr:col>
      <xdr:colOff>98425</xdr:colOff>
      <xdr:row>78</xdr:row>
      <xdr:rowOff>140063</xdr:rowOff>
    </xdr:to>
    <xdr:cxnSp macro="">
      <xdr:nvCxnSpPr>
        <xdr:cNvPr id="376" name="直線コネクタ 375"/>
        <xdr:cNvCxnSpPr/>
      </xdr:nvCxnSpPr>
      <xdr:spPr>
        <a:xfrm>
          <a:off x="2209800" y="1350663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71301</xdr:rowOff>
    </xdr:from>
    <xdr:to>
      <xdr:col>15</xdr:col>
      <xdr:colOff>149225</xdr:colOff>
      <xdr:row>78</xdr:row>
      <xdr:rowOff>1451</xdr:rowOff>
    </xdr:to>
    <xdr:sp macro="" textlink="">
      <xdr:nvSpPr>
        <xdr:cNvPr id="377" name="フローチャート: 判断 376"/>
        <xdr:cNvSpPr/>
      </xdr:nvSpPr>
      <xdr:spPr>
        <a:xfrm>
          <a:off x="30480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11628</xdr:rowOff>
    </xdr:from>
    <xdr:ext cx="762000" cy="259045"/>
    <xdr:sp macro="" textlink="">
      <xdr:nvSpPr>
        <xdr:cNvPr id="378" name="テキスト ボックス 377"/>
        <xdr:cNvSpPr txBox="1"/>
      </xdr:nvSpPr>
      <xdr:spPr>
        <a:xfrm>
          <a:off x="2717800" y="1304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133531</xdr:rowOff>
    </xdr:from>
    <xdr:to>
      <xdr:col>11</xdr:col>
      <xdr:colOff>9525</xdr:colOff>
      <xdr:row>79</xdr:row>
      <xdr:rowOff>66584</xdr:rowOff>
    </xdr:to>
    <xdr:cxnSp macro="">
      <xdr:nvCxnSpPr>
        <xdr:cNvPr id="379" name="直線コネクタ 378"/>
        <xdr:cNvCxnSpPr/>
      </xdr:nvCxnSpPr>
      <xdr:spPr>
        <a:xfrm flipV="1">
          <a:off x="1320800" y="13506631"/>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32113</xdr:rowOff>
    </xdr:from>
    <xdr:to>
      <xdr:col>11</xdr:col>
      <xdr:colOff>60325</xdr:colOff>
      <xdr:row>77</xdr:row>
      <xdr:rowOff>133713</xdr:rowOff>
    </xdr:to>
    <xdr:sp macro="" textlink="">
      <xdr:nvSpPr>
        <xdr:cNvPr id="380" name="フローチャート: 判断 379"/>
        <xdr:cNvSpPr/>
      </xdr:nvSpPr>
      <xdr:spPr>
        <a:xfrm>
          <a:off x="2159000" y="13233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143890</xdr:rowOff>
    </xdr:from>
    <xdr:ext cx="762000" cy="259045"/>
    <xdr:sp macro="" textlink="">
      <xdr:nvSpPr>
        <xdr:cNvPr id="381" name="テキスト ボックス 380"/>
        <xdr:cNvSpPr txBox="1"/>
      </xdr:nvSpPr>
      <xdr:spPr>
        <a:xfrm>
          <a:off x="1828800" y="13002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19050</xdr:rowOff>
    </xdr:from>
    <xdr:to>
      <xdr:col>6</xdr:col>
      <xdr:colOff>171450</xdr:colOff>
      <xdr:row>77</xdr:row>
      <xdr:rowOff>120650</xdr:rowOff>
    </xdr:to>
    <xdr:sp macro="" textlink="">
      <xdr:nvSpPr>
        <xdr:cNvPr id="382" name="フローチャート: 判断 381"/>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130827</xdr:rowOff>
    </xdr:from>
    <xdr:ext cx="762000" cy="259045"/>
    <xdr:sp macro="" textlink="">
      <xdr:nvSpPr>
        <xdr:cNvPr id="383" name="テキスト ボックス 382"/>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148045</xdr:rowOff>
    </xdr:from>
    <xdr:to>
      <xdr:col>24</xdr:col>
      <xdr:colOff>76200</xdr:colOff>
      <xdr:row>79</xdr:row>
      <xdr:rowOff>78195</xdr:rowOff>
    </xdr:to>
    <xdr:sp macro="" textlink="">
      <xdr:nvSpPr>
        <xdr:cNvPr id="389" name="楕円 388"/>
        <xdr:cNvSpPr/>
      </xdr:nvSpPr>
      <xdr:spPr>
        <a:xfrm>
          <a:off x="4775200" y="135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120122</xdr:rowOff>
    </xdr:from>
    <xdr:ext cx="762000" cy="259045"/>
    <xdr:sp macro="" textlink="">
      <xdr:nvSpPr>
        <xdr:cNvPr id="390" name="公債費該当値テキスト"/>
        <xdr:cNvSpPr txBox="1"/>
      </xdr:nvSpPr>
      <xdr:spPr>
        <a:xfrm>
          <a:off x="4914900" y="13493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134982</xdr:rowOff>
    </xdr:from>
    <xdr:to>
      <xdr:col>20</xdr:col>
      <xdr:colOff>38100</xdr:colOff>
      <xdr:row>79</xdr:row>
      <xdr:rowOff>65132</xdr:rowOff>
    </xdr:to>
    <xdr:sp macro="" textlink="">
      <xdr:nvSpPr>
        <xdr:cNvPr id="391" name="楕円 390"/>
        <xdr:cNvSpPr/>
      </xdr:nvSpPr>
      <xdr:spPr>
        <a:xfrm>
          <a:off x="3937000" y="1350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49909</xdr:rowOff>
    </xdr:from>
    <xdr:ext cx="736600" cy="259045"/>
    <xdr:sp macro="" textlink="">
      <xdr:nvSpPr>
        <xdr:cNvPr id="392" name="テキスト ボックス 391"/>
        <xdr:cNvSpPr txBox="1"/>
      </xdr:nvSpPr>
      <xdr:spPr>
        <a:xfrm>
          <a:off x="3606800" y="13594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89263</xdr:rowOff>
    </xdr:from>
    <xdr:to>
      <xdr:col>15</xdr:col>
      <xdr:colOff>149225</xdr:colOff>
      <xdr:row>79</xdr:row>
      <xdr:rowOff>19413</xdr:rowOff>
    </xdr:to>
    <xdr:sp macro="" textlink="">
      <xdr:nvSpPr>
        <xdr:cNvPr id="393" name="楕円 392"/>
        <xdr:cNvSpPr/>
      </xdr:nvSpPr>
      <xdr:spPr>
        <a:xfrm>
          <a:off x="3048000" y="1346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4190</xdr:rowOff>
    </xdr:from>
    <xdr:ext cx="762000" cy="259045"/>
    <xdr:sp macro="" textlink="">
      <xdr:nvSpPr>
        <xdr:cNvPr id="394" name="テキスト ボックス 393"/>
        <xdr:cNvSpPr txBox="1"/>
      </xdr:nvSpPr>
      <xdr:spPr>
        <a:xfrm>
          <a:off x="2717800" y="1354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82731</xdr:rowOff>
    </xdr:from>
    <xdr:to>
      <xdr:col>11</xdr:col>
      <xdr:colOff>60325</xdr:colOff>
      <xdr:row>79</xdr:row>
      <xdr:rowOff>12881</xdr:rowOff>
    </xdr:to>
    <xdr:sp macro="" textlink="">
      <xdr:nvSpPr>
        <xdr:cNvPr id="395" name="楕円 394"/>
        <xdr:cNvSpPr/>
      </xdr:nvSpPr>
      <xdr:spPr>
        <a:xfrm>
          <a:off x="2159000" y="1345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169108</xdr:rowOff>
    </xdr:from>
    <xdr:ext cx="762000" cy="259045"/>
    <xdr:sp macro="" textlink="">
      <xdr:nvSpPr>
        <xdr:cNvPr id="396" name="テキスト ボックス 395"/>
        <xdr:cNvSpPr txBox="1"/>
      </xdr:nvSpPr>
      <xdr:spPr>
        <a:xfrm>
          <a:off x="1828800" y="1354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15784</xdr:rowOff>
    </xdr:from>
    <xdr:to>
      <xdr:col>6</xdr:col>
      <xdr:colOff>171450</xdr:colOff>
      <xdr:row>79</xdr:row>
      <xdr:rowOff>117384</xdr:rowOff>
    </xdr:to>
    <xdr:sp macro="" textlink="">
      <xdr:nvSpPr>
        <xdr:cNvPr id="397" name="楕円 396"/>
        <xdr:cNvSpPr/>
      </xdr:nvSpPr>
      <xdr:spPr>
        <a:xfrm>
          <a:off x="1270000" y="1356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102161</xdr:rowOff>
    </xdr:from>
    <xdr:ext cx="762000" cy="259045"/>
    <xdr:sp macro="" textlink="">
      <xdr:nvSpPr>
        <xdr:cNvPr id="398" name="テキスト ボックス 397"/>
        <xdr:cNvSpPr txBox="1"/>
      </xdr:nvSpPr>
      <xdr:spPr>
        <a:xfrm>
          <a:off x="939800" y="1364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公債費以外の経常収支比率は、前年度より</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ポイント増となっているものの、類似団体平均よりは低い水準で推移している。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子ども子育て支援給付費等の扶助費や退職手当等の人件費、補助費等が増加したことが増の要因として挙げられる。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今後も、人件費の削減及び事務事業の見直しによる経常的経費の抑制に努める。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40132</xdr:rowOff>
    </xdr:from>
    <xdr:to>
      <xdr:col>82</xdr:col>
      <xdr:colOff>107950</xdr:colOff>
      <xdr:row>80</xdr:row>
      <xdr:rowOff>85852</xdr:rowOff>
    </xdr:to>
    <xdr:cxnSp macro="">
      <xdr:nvCxnSpPr>
        <xdr:cNvPr id="424" name="直線コネクタ 423"/>
        <xdr:cNvCxnSpPr/>
      </xdr:nvCxnSpPr>
      <xdr:spPr>
        <a:xfrm flipV="1">
          <a:off x="16510000" y="12727432"/>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57929</xdr:rowOff>
    </xdr:from>
    <xdr:ext cx="762000" cy="259045"/>
    <xdr:sp macro="" textlink="">
      <xdr:nvSpPr>
        <xdr:cNvPr id="425" name="公債費以外最小値テキスト"/>
        <xdr:cNvSpPr txBox="1"/>
      </xdr:nvSpPr>
      <xdr:spPr>
        <a:xfrm>
          <a:off x="16598900" y="1377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85852</xdr:rowOff>
    </xdr:from>
    <xdr:to>
      <xdr:col>82</xdr:col>
      <xdr:colOff>196850</xdr:colOff>
      <xdr:row>80</xdr:row>
      <xdr:rowOff>85852</xdr:rowOff>
    </xdr:to>
    <xdr:cxnSp macro="">
      <xdr:nvCxnSpPr>
        <xdr:cNvPr id="426" name="直線コネクタ 425"/>
        <xdr:cNvCxnSpPr/>
      </xdr:nvCxnSpPr>
      <xdr:spPr>
        <a:xfrm>
          <a:off x="16421100" y="13801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126509</xdr:rowOff>
    </xdr:from>
    <xdr:ext cx="762000" cy="259045"/>
    <xdr:sp macro="" textlink="">
      <xdr:nvSpPr>
        <xdr:cNvPr id="427"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40132</xdr:rowOff>
    </xdr:from>
    <xdr:to>
      <xdr:col>82</xdr:col>
      <xdr:colOff>196850</xdr:colOff>
      <xdr:row>74</xdr:row>
      <xdr:rowOff>40132</xdr:rowOff>
    </xdr:to>
    <xdr:cxnSp macro="">
      <xdr:nvCxnSpPr>
        <xdr:cNvPr id="428" name="直線コネクタ 427"/>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72137</xdr:rowOff>
    </xdr:from>
    <xdr:to>
      <xdr:col>82</xdr:col>
      <xdr:colOff>107950</xdr:colOff>
      <xdr:row>76</xdr:row>
      <xdr:rowOff>140715</xdr:rowOff>
    </xdr:to>
    <xdr:cxnSp macro="">
      <xdr:nvCxnSpPr>
        <xdr:cNvPr id="429" name="直線コネクタ 428"/>
        <xdr:cNvCxnSpPr/>
      </xdr:nvCxnSpPr>
      <xdr:spPr>
        <a:xfrm>
          <a:off x="15671800" y="13102337"/>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112285</xdr:rowOff>
    </xdr:from>
    <xdr:ext cx="762000" cy="259045"/>
    <xdr:sp macro="" textlink="">
      <xdr:nvSpPr>
        <xdr:cNvPr id="430" name="公債費以外平均値テキスト"/>
        <xdr:cNvSpPr txBox="1"/>
      </xdr:nvSpPr>
      <xdr:spPr>
        <a:xfrm>
          <a:off x="16598900" y="13142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140208</xdr:rowOff>
    </xdr:from>
    <xdr:to>
      <xdr:col>82</xdr:col>
      <xdr:colOff>158750</xdr:colOff>
      <xdr:row>77</xdr:row>
      <xdr:rowOff>70358</xdr:rowOff>
    </xdr:to>
    <xdr:sp macro="" textlink="">
      <xdr:nvSpPr>
        <xdr:cNvPr id="431" name="フローチャート: 判断 430"/>
        <xdr:cNvSpPr/>
      </xdr:nvSpPr>
      <xdr:spPr>
        <a:xfrm>
          <a:off x="16459200" y="13170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12700</xdr:rowOff>
    </xdr:from>
    <xdr:to>
      <xdr:col>78</xdr:col>
      <xdr:colOff>69850</xdr:colOff>
      <xdr:row>76</xdr:row>
      <xdr:rowOff>72137</xdr:rowOff>
    </xdr:to>
    <xdr:cxnSp macro="">
      <xdr:nvCxnSpPr>
        <xdr:cNvPr id="432" name="直線コネクタ 431"/>
        <xdr:cNvCxnSpPr/>
      </xdr:nvCxnSpPr>
      <xdr:spPr>
        <a:xfrm>
          <a:off x="14782800" y="13042900"/>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103632</xdr:rowOff>
    </xdr:from>
    <xdr:to>
      <xdr:col>78</xdr:col>
      <xdr:colOff>120650</xdr:colOff>
      <xdr:row>77</xdr:row>
      <xdr:rowOff>33782</xdr:rowOff>
    </xdr:to>
    <xdr:sp macro="" textlink="">
      <xdr:nvSpPr>
        <xdr:cNvPr id="433" name="フローチャート: 判断 432"/>
        <xdr:cNvSpPr/>
      </xdr:nvSpPr>
      <xdr:spPr>
        <a:xfrm>
          <a:off x="15621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18559</xdr:rowOff>
    </xdr:from>
    <xdr:ext cx="736600" cy="259045"/>
    <xdr:sp macro="" textlink="">
      <xdr:nvSpPr>
        <xdr:cNvPr id="434" name="テキスト ボックス 433"/>
        <xdr:cNvSpPr txBox="1"/>
      </xdr:nvSpPr>
      <xdr:spPr>
        <a:xfrm>
          <a:off x="15290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3556</xdr:rowOff>
    </xdr:from>
    <xdr:to>
      <xdr:col>73</xdr:col>
      <xdr:colOff>180975</xdr:colOff>
      <xdr:row>76</xdr:row>
      <xdr:rowOff>12700</xdr:rowOff>
    </xdr:to>
    <xdr:cxnSp macro="">
      <xdr:nvCxnSpPr>
        <xdr:cNvPr id="435" name="直線コネクタ 434"/>
        <xdr:cNvCxnSpPr/>
      </xdr:nvCxnSpPr>
      <xdr:spPr>
        <a:xfrm>
          <a:off x="13893800" y="130337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62485</xdr:rowOff>
    </xdr:from>
    <xdr:to>
      <xdr:col>74</xdr:col>
      <xdr:colOff>31750</xdr:colOff>
      <xdr:row>76</xdr:row>
      <xdr:rowOff>164085</xdr:rowOff>
    </xdr:to>
    <xdr:sp macro="" textlink="">
      <xdr:nvSpPr>
        <xdr:cNvPr id="436" name="フローチャート: 判断 435"/>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148862</xdr:rowOff>
    </xdr:from>
    <xdr:ext cx="762000" cy="259045"/>
    <xdr:sp macro="" textlink="">
      <xdr:nvSpPr>
        <xdr:cNvPr id="437" name="テキスト ボックス 436"/>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92710</xdr:rowOff>
    </xdr:from>
    <xdr:to>
      <xdr:col>69</xdr:col>
      <xdr:colOff>92075</xdr:colOff>
      <xdr:row>76</xdr:row>
      <xdr:rowOff>3556</xdr:rowOff>
    </xdr:to>
    <xdr:cxnSp macro="">
      <xdr:nvCxnSpPr>
        <xdr:cNvPr id="438" name="直線コネクタ 437"/>
        <xdr:cNvCxnSpPr/>
      </xdr:nvCxnSpPr>
      <xdr:spPr>
        <a:xfrm>
          <a:off x="13004800" y="1295146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7620</xdr:rowOff>
    </xdr:from>
    <xdr:to>
      <xdr:col>69</xdr:col>
      <xdr:colOff>142875</xdr:colOff>
      <xdr:row>76</xdr:row>
      <xdr:rowOff>109220</xdr:rowOff>
    </xdr:to>
    <xdr:sp macro="" textlink="">
      <xdr:nvSpPr>
        <xdr:cNvPr id="439" name="フローチャート: 判断 438"/>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93997</xdr:rowOff>
    </xdr:from>
    <xdr:ext cx="762000" cy="259045"/>
    <xdr:sp macro="" textlink="">
      <xdr:nvSpPr>
        <xdr:cNvPr id="440" name="テキスト ボックス 439"/>
        <xdr:cNvSpPr txBox="1"/>
      </xdr:nvSpPr>
      <xdr:spPr>
        <a:xfrm>
          <a:off x="13512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41" name="フローチャート: 判断 440"/>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32275</xdr:rowOff>
    </xdr:from>
    <xdr:ext cx="762000" cy="259045"/>
    <xdr:sp macro="" textlink="">
      <xdr:nvSpPr>
        <xdr:cNvPr id="442" name="テキスト ボックス 441"/>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89915</xdr:rowOff>
    </xdr:from>
    <xdr:to>
      <xdr:col>82</xdr:col>
      <xdr:colOff>158750</xdr:colOff>
      <xdr:row>77</xdr:row>
      <xdr:rowOff>20065</xdr:rowOff>
    </xdr:to>
    <xdr:sp macro="" textlink="">
      <xdr:nvSpPr>
        <xdr:cNvPr id="448" name="楕円 447"/>
        <xdr:cNvSpPr/>
      </xdr:nvSpPr>
      <xdr:spPr>
        <a:xfrm>
          <a:off x="164592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106442</xdr:rowOff>
    </xdr:from>
    <xdr:ext cx="762000" cy="259045"/>
    <xdr:sp macro="" textlink="">
      <xdr:nvSpPr>
        <xdr:cNvPr id="449" name="公債費以外該当値テキスト"/>
        <xdr:cNvSpPr txBox="1"/>
      </xdr:nvSpPr>
      <xdr:spPr>
        <a:xfrm>
          <a:off x="16598900" y="129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21337</xdr:rowOff>
    </xdr:from>
    <xdr:to>
      <xdr:col>78</xdr:col>
      <xdr:colOff>120650</xdr:colOff>
      <xdr:row>76</xdr:row>
      <xdr:rowOff>122937</xdr:rowOff>
    </xdr:to>
    <xdr:sp macro="" textlink="">
      <xdr:nvSpPr>
        <xdr:cNvPr id="450" name="楕円 449"/>
        <xdr:cNvSpPr/>
      </xdr:nvSpPr>
      <xdr:spPr>
        <a:xfrm>
          <a:off x="15621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133113</xdr:rowOff>
    </xdr:from>
    <xdr:ext cx="736600" cy="259045"/>
    <xdr:sp macro="" textlink="">
      <xdr:nvSpPr>
        <xdr:cNvPr id="451" name="テキスト ボックス 450"/>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133350</xdr:rowOff>
    </xdr:from>
    <xdr:to>
      <xdr:col>74</xdr:col>
      <xdr:colOff>31750</xdr:colOff>
      <xdr:row>76</xdr:row>
      <xdr:rowOff>63500</xdr:rowOff>
    </xdr:to>
    <xdr:sp macro="" textlink="">
      <xdr:nvSpPr>
        <xdr:cNvPr id="452" name="楕円 451"/>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73677</xdr:rowOff>
    </xdr:from>
    <xdr:ext cx="762000" cy="259045"/>
    <xdr:sp macro="" textlink="">
      <xdr:nvSpPr>
        <xdr:cNvPr id="453" name="テキスト ボックス 452"/>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124206</xdr:rowOff>
    </xdr:from>
    <xdr:to>
      <xdr:col>69</xdr:col>
      <xdr:colOff>142875</xdr:colOff>
      <xdr:row>76</xdr:row>
      <xdr:rowOff>54356</xdr:rowOff>
    </xdr:to>
    <xdr:sp macro="" textlink="">
      <xdr:nvSpPr>
        <xdr:cNvPr id="454" name="楕円 453"/>
        <xdr:cNvSpPr/>
      </xdr:nvSpPr>
      <xdr:spPr>
        <a:xfrm>
          <a:off x="13843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64533</xdr:rowOff>
    </xdr:from>
    <xdr:ext cx="762000" cy="259045"/>
    <xdr:sp macro="" textlink="">
      <xdr:nvSpPr>
        <xdr:cNvPr id="455" name="テキスト ボックス 454"/>
        <xdr:cNvSpPr txBox="1"/>
      </xdr:nvSpPr>
      <xdr:spPr>
        <a:xfrm>
          <a:off x="13512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41910</xdr:rowOff>
    </xdr:from>
    <xdr:to>
      <xdr:col>65</xdr:col>
      <xdr:colOff>53975</xdr:colOff>
      <xdr:row>75</xdr:row>
      <xdr:rowOff>143510</xdr:rowOff>
    </xdr:to>
    <xdr:sp macro="" textlink="">
      <xdr:nvSpPr>
        <xdr:cNvPr id="456" name="楕円 455"/>
        <xdr:cNvSpPr/>
      </xdr:nvSpPr>
      <xdr:spPr>
        <a:xfrm>
          <a:off x="12954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153687</xdr:rowOff>
    </xdr:from>
    <xdr:ext cx="762000" cy="259045"/>
    <xdr:sp macro="" textlink="">
      <xdr:nvSpPr>
        <xdr:cNvPr id="457" name="テキスト ボックス 456"/>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30</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137690</xdr:rowOff>
    </xdr:from>
    <xdr:to>
      <xdr:col>29</xdr:col>
      <xdr:colOff>127000</xdr:colOff>
      <xdr:row>19</xdr:row>
      <xdr:rowOff>101751</xdr:rowOff>
    </xdr:to>
    <xdr:cxnSp macro="">
      <xdr:nvCxnSpPr>
        <xdr:cNvPr id="47" name="直線コネクタ 46"/>
        <xdr:cNvCxnSpPr/>
      </xdr:nvCxnSpPr>
      <xdr:spPr bwMode="auto">
        <a:xfrm flipV="1">
          <a:off x="5651500" y="2071265"/>
          <a:ext cx="0" cy="13356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73828</xdr:rowOff>
    </xdr:from>
    <xdr:ext cx="762000" cy="259045"/>
    <xdr:sp macro="" textlink="">
      <xdr:nvSpPr>
        <xdr:cNvPr id="48" name="人口1人当たり決算額の推移最小値テキスト130"/>
        <xdr:cNvSpPr txBox="1"/>
      </xdr:nvSpPr>
      <xdr:spPr>
        <a:xfrm>
          <a:off x="5740400" y="3379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101751</xdr:rowOff>
    </xdr:from>
    <xdr:to>
      <xdr:col>30</xdr:col>
      <xdr:colOff>25400</xdr:colOff>
      <xdr:row>19</xdr:row>
      <xdr:rowOff>101751</xdr:rowOff>
    </xdr:to>
    <xdr:cxnSp macro="">
      <xdr:nvCxnSpPr>
        <xdr:cNvPr id="49" name="直線コネクタ 48"/>
        <xdr:cNvCxnSpPr/>
      </xdr:nvCxnSpPr>
      <xdr:spPr bwMode="auto">
        <a:xfrm>
          <a:off x="5562600" y="34069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52617</xdr:rowOff>
    </xdr:from>
    <xdr:ext cx="762000" cy="259045"/>
    <xdr:sp macro="" textlink="">
      <xdr:nvSpPr>
        <xdr:cNvPr id="50" name="人口1人当たり決算額の推移最大値テキスト130"/>
        <xdr:cNvSpPr txBox="1"/>
      </xdr:nvSpPr>
      <xdr:spPr>
        <a:xfrm>
          <a:off x="5740400" y="1814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137690</xdr:rowOff>
    </xdr:from>
    <xdr:to>
      <xdr:col>30</xdr:col>
      <xdr:colOff>25400</xdr:colOff>
      <xdr:row>11</xdr:row>
      <xdr:rowOff>137690</xdr:rowOff>
    </xdr:to>
    <xdr:cxnSp macro="">
      <xdr:nvCxnSpPr>
        <xdr:cNvPr id="51" name="直線コネクタ 50"/>
        <xdr:cNvCxnSpPr/>
      </xdr:nvCxnSpPr>
      <xdr:spPr bwMode="auto">
        <a:xfrm>
          <a:off x="5562600" y="20712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115793</xdr:rowOff>
    </xdr:from>
    <xdr:to>
      <xdr:col>29</xdr:col>
      <xdr:colOff>127000</xdr:colOff>
      <xdr:row>15</xdr:row>
      <xdr:rowOff>156255</xdr:rowOff>
    </xdr:to>
    <xdr:cxnSp macro="">
      <xdr:nvCxnSpPr>
        <xdr:cNvPr id="52" name="直線コネクタ 51"/>
        <xdr:cNvCxnSpPr/>
      </xdr:nvCxnSpPr>
      <xdr:spPr bwMode="auto">
        <a:xfrm>
          <a:off x="5003800" y="2735168"/>
          <a:ext cx="647700" cy="40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41201</xdr:rowOff>
    </xdr:from>
    <xdr:ext cx="762000" cy="259045"/>
    <xdr:sp macro="" textlink="">
      <xdr:nvSpPr>
        <xdr:cNvPr id="53" name="人口1人当たり決算額の推移平均値テキスト130"/>
        <xdr:cNvSpPr txBox="1"/>
      </xdr:nvSpPr>
      <xdr:spPr>
        <a:xfrm>
          <a:off x="5740400" y="28320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69124</xdr:rowOff>
    </xdr:from>
    <xdr:to>
      <xdr:col>29</xdr:col>
      <xdr:colOff>177800</xdr:colOff>
      <xdr:row>16</xdr:row>
      <xdr:rowOff>170724</xdr:rowOff>
    </xdr:to>
    <xdr:sp macro="" textlink="">
      <xdr:nvSpPr>
        <xdr:cNvPr id="54" name="フローチャート: 判断 53"/>
        <xdr:cNvSpPr/>
      </xdr:nvSpPr>
      <xdr:spPr bwMode="auto">
        <a:xfrm>
          <a:off x="5600700" y="28599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115793</xdr:rowOff>
    </xdr:from>
    <xdr:to>
      <xdr:col>26</xdr:col>
      <xdr:colOff>50800</xdr:colOff>
      <xdr:row>16</xdr:row>
      <xdr:rowOff>12515</xdr:rowOff>
    </xdr:to>
    <xdr:cxnSp macro="">
      <xdr:nvCxnSpPr>
        <xdr:cNvPr id="55" name="直線コネクタ 54"/>
        <xdr:cNvCxnSpPr/>
      </xdr:nvCxnSpPr>
      <xdr:spPr bwMode="auto">
        <a:xfrm flipV="1">
          <a:off x="4305300" y="2735168"/>
          <a:ext cx="698500" cy="68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68373</xdr:rowOff>
    </xdr:from>
    <xdr:to>
      <xdr:col>26</xdr:col>
      <xdr:colOff>101600</xdr:colOff>
      <xdr:row>16</xdr:row>
      <xdr:rowOff>169973</xdr:rowOff>
    </xdr:to>
    <xdr:sp macro="" textlink="">
      <xdr:nvSpPr>
        <xdr:cNvPr id="56" name="フローチャート: 判断 55"/>
        <xdr:cNvSpPr/>
      </xdr:nvSpPr>
      <xdr:spPr bwMode="auto">
        <a:xfrm>
          <a:off x="4953000" y="28591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154750</xdr:rowOff>
    </xdr:from>
    <xdr:ext cx="736600" cy="259045"/>
    <xdr:sp macro="" textlink="">
      <xdr:nvSpPr>
        <xdr:cNvPr id="57" name="テキスト ボックス 56"/>
        <xdr:cNvSpPr txBox="1"/>
      </xdr:nvSpPr>
      <xdr:spPr>
        <a:xfrm>
          <a:off x="4622800" y="2945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12515</xdr:rowOff>
    </xdr:from>
    <xdr:to>
      <xdr:col>22</xdr:col>
      <xdr:colOff>114300</xdr:colOff>
      <xdr:row>16</xdr:row>
      <xdr:rowOff>24745</xdr:rowOff>
    </xdr:to>
    <xdr:cxnSp macro="">
      <xdr:nvCxnSpPr>
        <xdr:cNvPr id="58" name="直線コネクタ 57"/>
        <xdr:cNvCxnSpPr/>
      </xdr:nvCxnSpPr>
      <xdr:spPr bwMode="auto">
        <a:xfrm flipV="1">
          <a:off x="3606800" y="2803340"/>
          <a:ext cx="698500" cy="12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84310</xdr:rowOff>
    </xdr:from>
    <xdr:to>
      <xdr:col>22</xdr:col>
      <xdr:colOff>165100</xdr:colOff>
      <xdr:row>17</xdr:row>
      <xdr:rowOff>14460</xdr:rowOff>
    </xdr:to>
    <xdr:sp macro="" textlink="">
      <xdr:nvSpPr>
        <xdr:cNvPr id="59" name="フローチャート: 判断 58"/>
        <xdr:cNvSpPr/>
      </xdr:nvSpPr>
      <xdr:spPr bwMode="auto">
        <a:xfrm>
          <a:off x="4254500" y="2875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170687</xdr:rowOff>
    </xdr:from>
    <xdr:ext cx="762000" cy="259045"/>
    <xdr:sp macro="" textlink="">
      <xdr:nvSpPr>
        <xdr:cNvPr id="60" name="テキスト ボックス 59"/>
        <xdr:cNvSpPr txBox="1"/>
      </xdr:nvSpPr>
      <xdr:spPr>
        <a:xfrm>
          <a:off x="3924300" y="2961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24745</xdr:rowOff>
    </xdr:from>
    <xdr:to>
      <xdr:col>18</xdr:col>
      <xdr:colOff>177800</xdr:colOff>
      <xdr:row>16</xdr:row>
      <xdr:rowOff>41253</xdr:rowOff>
    </xdr:to>
    <xdr:cxnSp macro="">
      <xdr:nvCxnSpPr>
        <xdr:cNvPr id="61" name="直線コネクタ 60"/>
        <xdr:cNvCxnSpPr/>
      </xdr:nvCxnSpPr>
      <xdr:spPr bwMode="auto">
        <a:xfrm flipV="1">
          <a:off x="2908300" y="2815570"/>
          <a:ext cx="698500" cy="165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89486</xdr:rowOff>
    </xdr:from>
    <xdr:to>
      <xdr:col>19</xdr:col>
      <xdr:colOff>38100</xdr:colOff>
      <xdr:row>17</xdr:row>
      <xdr:rowOff>19636</xdr:rowOff>
    </xdr:to>
    <xdr:sp macro="" textlink="">
      <xdr:nvSpPr>
        <xdr:cNvPr id="62" name="フローチャート: 判断 61"/>
        <xdr:cNvSpPr/>
      </xdr:nvSpPr>
      <xdr:spPr bwMode="auto">
        <a:xfrm>
          <a:off x="3556000" y="28803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4413</xdr:rowOff>
    </xdr:from>
    <xdr:ext cx="762000" cy="259045"/>
    <xdr:sp macro="" textlink="">
      <xdr:nvSpPr>
        <xdr:cNvPr id="63" name="テキスト ボックス 62"/>
        <xdr:cNvSpPr txBox="1"/>
      </xdr:nvSpPr>
      <xdr:spPr>
        <a:xfrm>
          <a:off x="3225800" y="296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47326</xdr:rowOff>
    </xdr:from>
    <xdr:to>
      <xdr:col>15</xdr:col>
      <xdr:colOff>101600</xdr:colOff>
      <xdr:row>17</xdr:row>
      <xdr:rowOff>148926</xdr:rowOff>
    </xdr:to>
    <xdr:sp macro="" textlink="">
      <xdr:nvSpPr>
        <xdr:cNvPr id="64" name="フローチャート: 判断 63"/>
        <xdr:cNvSpPr/>
      </xdr:nvSpPr>
      <xdr:spPr bwMode="auto">
        <a:xfrm>
          <a:off x="28575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133703</xdr:rowOff>
    </xdr:from>
    <xdr:ext cx="762000" cy="259045"/>
    <xdr:sp macro="" textlink="">
      <xdr:nvSpPr>
        <xdr:cNvPr id="65" name="テキスト ボックス 64"/>
        <xdr:cNvSpPr txBox="1"/>
      </xdr:nvSpPr>
      <xdr:spPr>
        <a:xfrm>
          <a:off x="2527300" y="3095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105455</xdr:rowOff>
    </xdr:from>
    <xdr:to>
      <xdr:col>29</xdr:col>
      <xdr:colOff>177800</xdr:colOff>
      <xdr:row>16</xdr:row>
      <xdr:rowOff>35605</xdr:rowOff>
    </xdr:to>
    <xdr:sp macro="" textlink="">
      <xdr:nvSpPr>
        <xdr:cNvPr id="71" name="楕円 70"/>
        <xdr:cNvSpPr/>
      </xdr:nvSpPr>
      <xdr:spPr bwMode="auto">
        <a:xfrm>
          <a:off x="5600700" y="27248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121982</xdr:rowOff>
    </xdr:from>
    <xdr:ext cx="762000" cy="259045"/>
    <xdr:sp macro="" textlink="">
      <xdr:nvSpPr>
        <xdr:cNvPr id="72" name="人口1人当たり決算額の推移該当値テキスト130"/>
        <xdr:cNvSpPr txBox="1"/>
      </xdr:nvSpPr>
      <xdr:spPr>
        <a:xfrm>
          <a:off x="5740400" y="256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64993</xdr:rowOff>
    </xdr:from>
    <xdr:to>
      <xdr:col>26</xdr:col>
      <xdr:colOff>101600</xdr:colOff>
      <xdr:row>15</xdr:row>
      <xdr:rowOff>166593</xdr:rowOff>
    </xdr:to>
    <xdr:sp macro="" textlink="">
      <xdr:nvSpPr>
        <xdr:cNvPr id="73" name="楕円 72"/>
        <xdr:cNvSpPr/>
      </xdr:nvSpPr>
      <xdr:spPr bwMode="auto">
        <a:xfrm>
          <a:off x="4953000" y="2684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5320</xdr:rowOff>
    </xdr:from>
    <xdr:ext cx="736600" cy="259045"/>
    <xdr:sp macro="" textlink="">
      <xdr:nvSpPr>
        <xdr:cNvPr id="74" name="テキスト ボックス 73"/>
        <xdr:cNvSpPr txBox="1"/>
      </xdr:nvSpPr>
      <xdr:spPr>
        <a:xfrm>
          <a:off x="4622800" y="2453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133165</xdr:rowOff>
    </xdr:from>
    <xdr:to>
      <xdr:col>22</xdr:col>
      <xdr:colOff>165100</xdr:colOff>
      <xdr:row>16</xdr:row>
      <xdr:rowOff>63315</xdr:rowOff>
    </xdr:to>
    <xdr:sp macro="" textlink="">
      <xdr:nvSpPr>
        <xdr:cNvPr id="75" name="楕円 74"/>
        <xdr:cNvSpPr/>
      </xdr:nvSpPr>
      <xdr:spPr bwMode="auto">
        <a:xfrm>
          <a:off x="4254500" y="2752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73492</xdr:rowOff>
    </xdr:from>
    <xdr:ext cx="762000" cy="259045"/>
    <xdr:sp macro="" textlink="">
      <xdr:nvSpPr>
        <xdr:cNvPr id="76" name="テキスト ボックス 75"/>
        <xdr:cNvSpPr txBox="1"/>
      </xdr:nvSpPr>
      <xdr:spPr>
        <a:xfrm>
          <a:off x="3924300" y="252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145395</xdr:rowOff>
    </xdr:from>
    <xdr:to>
      <xdr:col>19</xdr:col>
      <xdr:colOff>38100</xdr:colOff>
      <xdr:row>16</xdr:row>
      <xdr:rowOff>75545</xdr:rowOff>
    </xdr:to>
    <xdr:sp macro="" textlink="">
      <xdr:nvSpPr>
        <xdr:cNvPr id="77" name="楕円 76"/>
        <xdr:cNvSpPr/>
      </xdr:nvSpPr>
      <xdr:spPr bwMode="auto">
        <a:xfrm>
          <a:off x="3556000" y="2764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85722</xdr:rowOff>
    </xdr:from>
    <xdr:ext cx="762000" cy="259045"/>
    <xdr:sp macro="" textlink="">
      <xdr:nvSpPr>
        <xdr:cNvPr id="78" name="テキスト ボックス 77"/>
        <xdr:cNvSpPr txBox="1"/>
      </xdr:nvSpPr>
      <xdr:spPr>
        <a:xfrm>
          <a:off x="3225800" y="253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161903</xdr:rowOff>
    </xdr:from>
    <xdr:to>
      <xdr:col>15</xdr:col>
      <xdr:colOff>101600</xdr:colOff>
      <xdr:row>16</xdr:row>
      <xdr:rowOff>92053</xdr:rowOff>
    </xdr:to>
    <xdr:sp macro="" textlink="">
      <xdr:nvSpPr>
        <xdr:cNvPr id="79" name="楕円 78"/>
        <xdr:cNvSpPr/>
      </xdr:nvSpPr>
      <xdr:spPr bwMode="auto">
        <a:xfrm>
          <a:off x="2857500" y="2781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102230</xdr:rowOff>
    </xdr:from>
    <xdr:ext cx="762000" cy="259045"/>
    <xdr:sp macro="" textlink="">
      <xdr:nvSpPr>
        <xdr:cNvPr id="80" name="テキスト ボックス 79"/>
        <xdr:cNvSpPr txBox="1"/>
      </xdr:nvSpPr>
      <xdr:spPr>
        <a:xfrm>
          <a:off x="2527300" y="2550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7" name="テキスト ボックス 96"/>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8" name="直線コネクタ 97"/>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9" name="テキスト ボックス 98"/>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100" name="直線コネクタ 99"/>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1" name="テキスト ボックス 100"/>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2" name="直線コネクタ 101"/>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3" name="テキスト ボックス 102"/>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90858</xdr:rowOff>
    </xdr:from>
    <xdr:to>
      <xdr:col>29</xdr:col>
      <xdr:colOff>127000</xdr:colOff>
      <xdr:row>38</xdr:row>
      <xdr:rowOff>51357</xdr:rowOff>
    </xdr:to>
    <xdr:cxnSp macro="">
      <xdr:nvCxnSpPr>
        <xdr:cNvPr id="107" name="直線コネクタ 106"/>
        <xdr:cNvCxnSpPr/>
      </xdr:nvCxnSpPr>
      <xdr:spPr bwMode="auto">
        <a:xfrm flipV="1">
          <a:off x="5651500" y="6358308"/>
          <a:ext cx="0" cy="1160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23434</xdr:rowOff>
    </xdr:from>
    <xdr:ext cx="762000" cy="259045"/>
    <xdr:sp macro="" textlink="">
      <xdr:nvSpPr>
        <xdr:cNvPr id="108" name="人口1人当たり決算額の推移最小値テキスト445"/>
        <xdr:cNvSpPr txBox="1"/>
      </xdr:nvSpPr>
      <xdr:spPr>
        <a:xfrm>
          <a:off x="5740400" y="7491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51357</xdr:rowOff>
    </xdr:from>
    <xdr:to>
      <xdr:col>30</xdr:col>
      <xdr:colOff>25400</xdr:colOff>
      <xdr:row>38</xdr:row>
      <xdr:rowOff>51357</xdr:rowOff>
    </xdr:to>
    <xdr:cxnSp macro="">
      <xdr:nvCxnSpPr>
        <xdr:cNvPr id="109" name="直線コネクタ 108"/>
        <xdr:cNvCxnSpPr/>
      </xdr:nvCxnSpPr>
      <xdr:spPr bwMode="auto">
        <a:xfrm>
          <a:off x="5562600" y="75189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177235</xdr:rowOff>
    </xdr:from>
    <xdr:ext cx="762000" cy="259045"/>
    <xdr:sp macro="" textlink="">
      <xdr:nvSpPr>
        <xdr:cNvPr id="110" name="人口1人当たり決算額の推移最大値テキスト445"/>
        <xdr:cNvSpPr txBox="1"/>
      </xdr:nvSpPr>
      <xdr:spPr>
        <a:xfrm>
          <a:off x="5740400" y="610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90858</xdr:rowOff>
    </xdr:from>
    <xdr:to>
      <xdr:col>30</xdr:col>
      <xdr:colOff>25400</xdr:colOff>
      <xdr:row>34</xdr:row>
      <xdr:rowOff>90858</xdr:rowOff>
    </xdr:to>
    <xdr:cxnSp macro="">
      <xdr:nvCxnSpPr>
        <xdr:cNvPr id="111" name="直線コネクタ 110"/>
        <xdr:cNvCxnSpPr/>
      </xdr:nvCxnSpPr>
      <xdr:spPr bwMode="auto">
        <a:xfrm>
          <a:off x="5562600" y="63583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47379</xdr:rowOff>
    </xdr:from>
    <xdr:to>
      <xdr:col>29</xdr:col>
      <xdr:colOff>127000</xdr:colOff>
      <xdr:row>37</xdr:row>
      <xdr:rowOff>74696</xdr:rowOff>
    </xdr:to>
    <xdr:cxnSp macro="">
      <xdr:nvCxnSpPr>
        <xdr:cNvPr id="112" name="直線コネクタ 111"/>
        <xdr:cNvCxnSpPr/>
      </xdr:nvCxnSpPr>
      <xdr:spPr bwMode="auto">
        <a:xfrm>
          <a:off x="5003800" y="7172079"/>
          <a:ext cx="647700" cy="27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270235</xdr:rowOff>
    </xdr:from>
    <xdr:ext cx="762000" cy="259045"/>
    <xdr:sp macro="" textlink="">
      <xdr:nvSpPr>
        <xdr:cNvPr id="113" name="人口1人当たり決算額の推移平均値テキスト445"/>
        <xdr:cNvSpPr txBox="1"/>
      </xdr:nvSpPr>
      <xdr:spPr>
        <a:xfrm>
          <a:off x="5740400" y="6880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82258</xdr:rowOff>
    </xdr:from>
    <xdr:to>
      <xdr:col>29</xdr:col>
      <xdr:colOff>177800</xdr:colOff>
      <xdr:row>37</xdr:row>
      <xdr:rowOff>12408</xdr:rowOff>
    </xdr:to>
    <xdr:sp macro="" textlink="">
      <xdr:nvSpPr>
        <xdr:cNvPr id="114" name="フローチャート: 判断 113"/>
        <xdr:cNvSpPr/>
      </xdr:nvSpPr>
      <xdr:spPr bwMode="auto">
        <a:xfrm>
          <a:off x="5600700" y="70355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47379</xdr:rowOff>
    </xdr:from>
    <xdr:to>
      <xdr:col>26</xdr:col>
      <xdr:colOff>50800</xdr:colOff>
      <xdr:row>37</xdr:row>
      <xdr:rowOff>113055</xdr:rowOff>
    </xdr:to>
    <xdr:cxnSp macro="">
      <xdr:nvCxnSpPr>
        <xdr:cNvPr id="115" name="直線コネクタ 114"/>
        <xdr:cNvCxnSpPr/>
      </xdr:nvCxnSpPr>
      <xdr:spPr bwMode="auto">
        <a:xfrm flipV="1">
          <a:off x="4305300" y="7172079"/>
          <a:ext cx="698500" cy="65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58255</xdr:rowOff>
    </xdr:from>
    <xdr:to>
      <xdr:col>26</xdr:col>
      <xdr:colOff>101600</xdr:colOff>
      <xdr:row>36</xdr:row>
      <xdr:rowOff>159855</xdr:rowOff>
    </xdr:to>
    <xdr:sp macro="" textlink="">
      <xdr:nvSpPr>
        <xdr:cNvPr id="116" name="フローチャート: 判断 115"/>
        <xdr:cNvSpPr/>
      </xdr:nvSpPr>
      <xdr:spPr bwMode="auto">
        <a:xfrm>
          <a:off x="4953000" y="7011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170032</xdr:rowOff>
    </xdr:from>
    <xdr:ext cx="736600" cy="259045"/>
    <xdr:sp macro="" textlink="">
      <xdr:nvSpPr>
        <xdr:cNvPr id="117" name="テキスト ボックス 116"/>
        <xdr:cNvSpPr txBox="1"/>
      </xdr:nvSpPr>
      <xdr:spPr>
        <a:xfrm>
          <a:off x="4622800" y="6780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81166</xdr:rowOff>
    </xdr:from>
    <xdr:to>
      <xdr:col>22</xdr:col>
      <xdr:colOff>114300</xdr:colOff>
      <xdr:row>37</xdr:row>
      <xdr:rowOff>113055</xdr:rowOff>
    </xdr:to>
    <xdr:cxnSp macro="">
      <xdr:nvCxnSpPr>
        <xdr:cNvPr id="118" name="直線コネクタ 117"/>
        <xdr:cNvCxnSpPr/>
      </xdr:nvCxnSpPr>
      <xdr:spPr bwMode="auto">
        <a:xfrm>
          <a:off x="3606800" y="7205866"/>
          <a:ext cx="698500" cy="31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54072</xdr:rowOff>
    </xdr:from>
    <xdr:to>
      <xdr:col>22</xdr:col>
      <xdr:colOff>165100</xdr:colOff>
      <xdr:row>36</xdr:row>
      <xdr:rowOff>155672</xdr:rowOff>
    </xdr:to>
    <xdr:sp macro="" textlink="">
      <xdr:nvSpPr>
        <xdr:cNvPr id="119" name="フローチャート: 判断 118"/>
        <xdr:cNvSpPr/>
      </xdr:nvSpPr>
      <xdr:spPr bwMode="auto">
        <a:xfrm>
          <a:off x="4254500" y="7007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165849</xdr:rowOff>
    </xdr:from>
    <xdr:ext cx="762000" cy="259045"/>
    <xdr:sp macro="" textlink="">
      <xdr:nvSpPr>
        <xdr:cNvPr id="120" name="テキスト ボックス 119"/>
        <xdr:cNvSpPr txBox="1"/>
      </xdr:nvSpPr>
      <xdr:spPr>
        <a:xfrm>
          <a:off x="3924300" y="6776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134018</xdr:rowOff>
    </xdr:from>
    <xdr:to>
      <xdr:col>18</xdr:col>
      <xdr:colOff>177800</xdr:colOff>
      <xdr:row>37</xdr:row>
      <xdr:rowOff>81166</xdr:rowOff>
    </xdr:to>
    <xdr:cxnSp macro="">
      <xdr:nvCxnSpPr>
        <xdr:cNvPr id="121" name="直線コネクタ 120"/>
        <xdr:cNvCxnSpPr/>
      </xdr:nvCxnSpPr>
      <xdr:spPr bwMode="auto">
        <a:xfrm>
          <a:off x="2908300" y="7087268"/>
          <a:ext cx="698500" cy="1185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34983</xdr:rowOff>
    </xdr:from>
    <xdr:to>
      <xdr:col>19</xdr:col>
      <xdr:colOff>38100</xdr:colOff>
      <xdr:row>36</xdr:row>
      <xdr:rowOff>136583</xdr:rowOff>
    </xdr:to>
    <xdr:sp macro="" textlink="">
      <xdr:nvSpPr>
        <xdr:cNvPr id="122" name="フローチャート: 判断 121"/>
        <xdr:cNvSpPr/>
      </xdr:nvSpPr>
      <xdr:spPr bwMode="auto">
        <a:xfrm>
          <a:off x="3556000" y="6988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146760</xdr:rowOff>
    </xdr:from>
    <xdr:ext cx="762000" cy="259045"/>
    <xdr:sp macro="" textlink="">
      <xdr:nvSpPr>
        <xdr:cNvPr id="123" name="テキスト ボックス 122"/>
        <xdr:cNvSpPr txBox="1"/>
      </xdr:nvSpPr>
      <xdr:spPr>
        <a:xfrm>
          <a:off x="3225800" y="67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112388</xdr:rowOff>
    </xdr:from>
    <xdr:to>
      <xdr:col>15</xdr:col>
      <xdr:colOff>101600</xdr:colOff>
      <xdr:row>37</xdr:row>
      <xdr:rowOff>42538</xdr:rowOff>
    </xdr:to>
    <xdr:sp macro="" textlink="">
      <xdr:nvSpPr>
        <xdr:cNvPr id="124" name="フローチャート: 判断 123"/>
        <xdr:cNvSpPr/>
      </xdr:nvSpPr>
      <xdr:spPr bwMode="auto">
        <a:xfrm>
          <a:off x="2857500" y="70656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27315</xdr:rowOff>
    </xdr:from>
    <xdr:ext cx="762000" cy="259045"/>
    <xdr:sp macro="" textlink="">
      <xdr:nvSpPr>
        <xdr:cNvPr id="125" name="テキスト ボックス 124"/>
        <xdr:cNvSpPr txBox="1"/>
      </xdr:nvSpPr>
      <xdr:spPr>
        <a:xfrm>
          <a:off x="2527300" y="715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23896</xdr:rowOff>
    </xdr:from>
    <xdr:to>
      <xdr:col>29</xdr:col>
      <xdr:colOff>177800</xdr:colOff>
      <xdr:row>37</xdr:row>
      <xdr:rowOff>125496</xdr:rowOff>
    </xdr:to>
    <xdr:sp macro="" textlink="">
      <xdr:nvSpPr>
        <xdr:cNvPr id="131" name="楕円 130"/>
        <xdr:cNvSpPr/>
      </xdr:nvSpPr>
      <xdr:spPr bwMode="auto">
        <a:xfrm>
          <a:off x="5600700" y="7148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167423</xdr:rowOff>
    </xdr:from>
    <xdr:ext cx="762000" cy="259045"/>
    <xdr:sp macro="" textlink="">
      <xdr:nvSpPr>
        <xdr:cNvPr id="132" name="人口1人当たり決算額の推移該当値テキスト445"/>
        <xdr:cNvSpPr txBox="1"/>
      </xdr:nvSpPr>
      <xdr:spPr>
        <a:xfrm>
          <a:off x="5740400" y="712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168029</xdr:rowOff>
    </xdr:from>
    <xdr:to>
      <xdr:col>26</xdr:col>
      <xdr:colOff>101600</xdr:colOff>
      <xdr:row>37</xdr:row>
      <xdr:rowOff>98179</xdr:rowOff>
    </xdr:to>
    <xdr:sp macro="" textlink="">
      <xdr:nvSpPr>
        <xdr:cNvPr id="133" name="楕円 132"/>
        <xdr:cNvSpPr/>
      </xdr:nvSpPr>
      <xdr:spPr bwMode="auto">
        <a:xfrm>
          <a:off x="4953000" y="7121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82956</xdr:rowOff>
    </xdr:from>
    <xdr:ext cx="736600" cy="259045"/>
    <xdr:sp macro="" textlink="">
      <xdr:nvSpPr>
        <xdr:cNvPr id="134" name="テキスト ボックス 133"/>
        <xdr:cNvSpPr txBox="1"/>
      </xdr:nvSpPr>
      <xdr:spPr>
        <a:xfrm>
          <a:off x="4622800" y="7207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62255</xdr:rowOff>
    </xdr:from>
    <xdr:to>
      <xdr:col>22</xdr:col>
      <xdr:colOff>165100</xdr:colOff>
      <xdr:row>37</xdr:row>
      <xdr:rowOff>163855</xdr:rowOff>
    </xdr:to>
    <xdr:sp macro="" textlink="">
      <xdr:nvSpPr>
        <xdr:cNvPr id="135" name="楕円 134"/>
        <xdr:cNvSpPr/>
      </xdr:nvSpPr>
      <xdr:spPr bwMode="auto">
        <a:xfrm>
          <a:off x="4254500" y="7186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148632</xdr:rowOff>
    </xdr:from>
    <xdr:ext cx="762000" cy="259045"/>
    <xdr:sp macro="" textlink="">
      <xdr:nvSpPr>
        <xdr:cNvPr id="136" name="テキスト ボックス 135"/>
        <xdr:cNvSpPr txBox="1"/>
      </xdr:nvSpPr>
      <xdr:spPr>
        <a:xfrm>
          <a:off x="3924300" y="727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30366</xdr:rowOff>
    </xdr:from>
    <xdr:to>
      <xdr:col>19</xdr:col>
      <xdr:colOff>38100</xdr:colOff>
      <xdr:row>37</xdr:row>
      <xdr:rowOff>131966</xdr:rowOff>
    </xdr:to>
    <xdr:sp macro="" textlink="">
      <xdr:nvSpPr>
        <xdr:cNvPr id="137" name="楕円 136"/>
        <xdr:cNvSpPr/>
      </xdr:nvSpPr>
      <xdr:spPr bwMode="auto">
        <a:xfrm>
          <a:off x="3556000" y="7155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116743</xdr:rowOff>
    </xdr:from>
    <xdr:ext cx="762000" cy="259045"/>
    <xdr:sp macro="" textlink="">
      <xdr:nvSpPr>
        <xdr:cNvPr id="138" name="テキスト ボックス 137"/>
        <xdr:cNvSpPr txBox="1"/>
      </xdr:nvSpPr>
      <xdr:spPr>
        <a:xfrm>
          <a:off x="3225800" y="724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83218</xdr:rowOff>
    </xdr:from>
    <xdr:to>
      <xdr:col>15</xdr:col>
      <xdr:colOff>101600</xdr:colOff>
      <xdr:row>37</xdr:row>
      <xdr:rowOff>13368</xdr:rowOff>
    </xdr:to>
    <xdr:sp macro="" textlink="">
      <xdr:nvSpPr>
        <xdr:cNvPr id="139" name="楕円 138"/>
        <xdr:cNvSpPr/>
      </xdr:nvSpPr>
      <xdr:spPr bwMode="auto">
        <a:xfrm>
          <a:off x="2857500" y="7036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194995</xdr:rowOff>
    </xdr:from>
    <xdr:ext cx="762000" cy="259045"/>
    <xdr:sp macro="" textlink="">
      <xdr:nvSpPr>
        <xdr:cNvPr id="140" name="テキスト ボックス 139"/>
        <xdr:cNvSpPr txBox="1"/>
      </xdr:nvSpPr>
      <xdr:spPr>
        <a:xfrm>
          <a:off x="2527300" y="680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65,861
65,419
666.03
40,309,080
39,130,823
660,676
21,031,944
36,204,996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39949</xdr:rowOff>
    </xdr:from>
    <xdr:to>
      <xdr:col>24</xdr:col>
      <xdr:colOff>62865</xdr:colOff>
      <xdr:row>39</xdr:row>
      <xdr:rowOff>12125</xdr:rowOff>
    </xdr:to>
    <xdr:cxnSp macro="">
      <xdr:nvCxnSpPr>
        <xdr:cNvPr id="58" name="直線コネクタ 57"/>
        <xdr:cNvCxnSpPr/>
      </xdr:nvCxnSpPr>
      <xdr:spPr>
        <a:xfrm flipV="1">
          <a:off x="4633595" y="5354899"/>
          <a:ext cx="1270" cy="1343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15952</xdr:rowOff>
    </xdr:from>
    <xdr:ext cx="534377" cy="259045"/>
    <xdr:sp macro="" textlink="">
      <xdr:nvSpPr>
        <xdr:cNvPr id="59" name="人件費最小値テキスト"/>
        <xdr:cNvSpPr txBox="1"/>
      </xdr:nvSpPr>
      <xdr:spPr>
        <a:xfrm>
          <a:off x="4686300" y="670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12125</xdr:rowOff>
    </xdr:from>
    <xdr:to>
      <xdr:col>24</xdr:col>
      <xdr:colOff>152400</xdr:colOff>
      <xdr:row>39</xdr:row>
      <xdr:rowOff>12125</xdr:rowOff>
    </xdr:to>
    <xdr:cxnSp macro="">
      <xdr:nvCxnSpPr>
        <xdr:cNvPr id="60" name="直線コネクタ 59"/>
        <xdr:cNvCxnSpPr/>
      </xdr:nvCxnSpPr>
      <xdr:spPr>
        <a:xfrm>
          <a:off x="4546600" y="669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158076</xdr:rowOff>
    </xdr:from>
    <xdr:ext cx="599010" cy="259045"/>
    <xdr:sp macro="" textlink="">
      <xdr:nvSpPr>
        <xdr:cNvPr id="61" name="人件費最大値テキスト"/>
        <xdr:cNvSpPr txBox="1"/>
      </xdr:nvSpPr>
      <xdr:spPr>
        <a:xfrm>
          <a:off x="4686300" y="513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39949</xdr:rowOff>
    </xdr:from>
    <xdr:to>
      <xdr:col>24</xdr:col>
      <xdr:colOff>152400</xdr:colOff>
      <xdr:row>31</xdr:row>
      <xdr:rowOff>39949</xdr:rowOff>
    </xdr:to>
    <xdr:cxnSp macro="">
      <xdr:nvCxnSpPr>
        <xdr:cNvPr id="62" name="直線コネクタ 61"/>
        <xdr:cNvCxnSpPr/>
      </xdr:nvCxnSpPr>
      <xdr:spPr>
        <a:xfrm>
          <a:off x="4546600" y="5354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34691</xdr:rowOff>
    </xdr:from>
    <xdr:to>
      <xdr:col>24</xdr:col>
      <xdr:colOff>63500</xdr:colOff>
      <xdr:row>35</xdr:row>
      <xdr:rowOff>43982</xdr:rowOff>
    </xdr:to>
    <xdr:cxnSp macro="">
      <xdr:nvCxnSpPr>
        <xdr:cNvPr id="63" name="直線コネクタ 62"/>
        <xdr:cNvCxnSpPr/>
      </xdr:nvCxnSpPr>
      <xdr:spPr>
        <a:xfrm>
          <a:off x="3797300" y="6035441"/>
          <a:ext cx="838200" cy="9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4429</xdr:rowOff>
    </xdr:from>
    <xdr:ext cx="534377" cy="259045"/>
    <xdr:sp macro="" textlink="">
      <xdr:nvSpPr>
        <xdr:cNvPr id="64" name="人件費平均値テキスト"/>
        <xdr:cNvSpPr txBox="1"/>
      </xdr:nvSpPr>
      <xdr:spPr>
        <a:xfrm>
          <a:off x="4686300" y="61766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26002</xdr:rowOff>
    </xdr:from>
    <xdr:to>
      <xdr:col>24</xdr:col>
      <xdr:colOff>114300</xdr:colOff>
      <xdr:row>36</xdr:row>
      <xdr:rowOff>127602</xdr:rowOff>
    </xdr:to>
    <xdr:sp macro="" textlink="">
      <xdr:nvSpPr>
        <xdr:cNvPr id="65" name="フローチャート: 判断 64"/>
        <xdr:cNvSpPr/>
      </xdr:nvSpPr>
      <xdr:spPr>
        <a:xfrm>
          <a:off x="4584700" y="61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34691</xdr:rowOff>
    </xdr:from>
    <xdr:to>
      <xdr:col>19</xdr:col>
      <xdr:colOff>177800</xdr:colOff>
      <xdr:row>36</xdr:row>
      <xdr:rowOff>3308</xdr:rowOff>
    </xdr:to>
    <xdr:cxnSp macro="">
      <xdr:nvCxnSpPr>
        <xdr:cNvPr id="66" name="直線コネクタ 65"/>
        <xdr:cNvCxnSpPr/>
      </xdr:nvCxnSpPr>
      <xdr:spPr>
        <a:xfrm flipV="1">
          <a:off x="2908300" y="6035441"/>
          <a:ext cx="889000" cy="140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26394</xdr:rowOff>
    </xdr:from>
    <xdr:to>
      <xdr:col>20</xdr:col>
      <xdr:colOff>38100</xdr:colOff>
      <xdr:row>36</xdr:row>
      <xdr:rowOff>127994</xdr:rowOff>
    </xdr:to>
    <xdr:sp macro="" textlink="">
      <xdr:nvSpPr>
        <xdr:cNvPr id="67" name="フローチャート: 判断 66"/>
        <xdr:cNvSpPr/>
      </xdr:nvSpPr>
      <xdr:spPr>
        <a:xfrm>
          <a:off x="3746500" y="6198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119121</xdr:rowOff>
    </xdr:from>
    <xdr:ext cx="534377" cy="259045"/>
    <xdr:sp macro="" textlink="">
      <xdr:nvSpPr>
        <xdr:cNvPr id="68" name="テキスト ボックス 67"/>
        <xdr:cNvSpPr txBox="1"/>
      </xdr:nvSpPr>
      <xdr:spPr>
        <a:xfrm>
          <a:off x="3530111" y="629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112970</xdr:rowOff>
    </xdr:from>
    <xdr:to>
      <xdr:col>15</xdr:col>
      <xdr:colOff>50800</xdr:colOff>
      <xdr:row>36</xdr:row>
      <xdr:rowOff>3308</xdr:rowOff>
    </xdr:to>
    <xdr:cxnSp macro="">
      <xdr:nvCxnSpPr>
        <xdr:cNvPr id="69" name="直線コネクタ 68"/>
        <xdr:cNvCxnSpPr/>
      </xdr:nvCxnSpPr>
      <xdr:spPr>
        <a:xfrm>
          <a:off x="2019300" y="6113720"/>
          <a:ext cx="889000" cy="6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32844</xdr:rowOff>
    </xdr:from>
    <xdr:to>
      <xdr:col>15</xdr:col>
      <xdr:colOff>101600</xdr:colOff>
      <xdr:row>36</xdr:row>
      <xdr:rowOff>134444</xdr:rowOff>
    </xdr:to>
    <xdr:sp macro="" textlink="">
      <xdr:nvSpPr>
        <xdr:cNvPr id="70" name="フローチャート: 判断 69"/>
        <xdr:cNvSpPr/>
      </xdr:nvSpPr>
      <xdr:spPr>
        <a:xfrm>
          <a:off x="2857500" y="6205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125571</xdr:rowOff>
    </xdr:from>
    <xdr:ext cx="534377" cy="259045"/>
    <xdr:sp macro="" textlink="">
      <xdr:nvSpPr>
        <xdr:cNvPr id="71" name="テキスト ボックス 70"/>
        <xdr:cNvSpPr txBox="1"/>
      </xdr:nvSpPr>
      <xdr:spPr>
        <a:xfrm>
          <a:off x="2641111" y="629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112317</xdr:rowOff>
    </xdr:from>
    <xdr:to>
      <xdr:col>10</xdr:col>
      <xdr:colOff>114300</xdr:colOff>
      <xdr:row>35</xdr:row>
      <xdr:rowOff>112970</xdr:rowOff>
    </xdr:to>
    <xdr:cxnSp macro="">
      <xdr:nvCxnSpPr>
        <xdr:cNvPr id="72" name="直線コネクタ 71"/>
        <xdr:cNvCxnSpPr/>
      </xdr:nvCxnSpPr>
      <xdr:spPr>
        <a:xfrm>
          <a:off x="1130300" y="6113067"/>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35032</xdr:rowOff>
    </xdr:from>
    <xdr:to>
      <xdr:col>10</xdr:col>
      <xdr:colOff>165100</xdr:colOff>
      <xdr:row>36</xdr:row>
      <xdr:rowOff>136632</xdr:rowOff>
    </xdr:to>
    <xdr:sp macro="" textlink="">
      <xdr:nvSpPr>
        <xdr:cNvPr id="73" name="フローチャート: 判断 72"/>
        <xdr:cNvSpPr/>
      </xdr:nvSpPr>
      <xdr:spPr>
        <a:xfrm>
          <a:off x="1968500" y="6207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127759</xdr:rowOff>
    </xdr:from>
    <xdr:ext cx="534377" cy="259045"/>
    <xdr:sp macro="" textlink="">
      <xdr:nvSpPr>
        <xdr:cNvPr id="74" name="テキスト ボックス 73"/>
        <xdr:cNvSpPr txBox="1"/>
      </xdr:nvSpPr>
      <xdr:spPr>
        <a:xfrm>
          <a:off x="1752111" y="6299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152353</xdr:rowOff>
    </xdr:from>
    <xdr:to>
      <xdr:col>6</xdr:col>
      <xdr:colOff>38100</xdr:colOff>
      <xdr:row>37</xdr:row>
      <xdr:rowOff>82503</xdr:rowOff>
    </xdr:to>
    <xdr:sp macro="" textlink="">
      <xdr:nvSpPr>
        <xdr:cNvPr id="75" name="フローチャート: 判断 74"/>
        <xdr:cNvSpPr/>
      </xdr:nvSpPr>
      <xdr:spPr>
        <a:xfrm>
          <a:off x="1079500" y="6324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73630</xdr:rowOff>
    </xdr:from>
    <xdr:ext cx="534377" cy="259045"/>
    <xdr:sp macro="" textlink="">
      <xdr:nvSpPr>
        <xdr:cNvPr id="76" name="テキスト ボックス 75"/>
        <xdr:cNvSpPr txBox="1"/>
      </xdr:nvSpPr>
      <xdr:spPr>
        <a:xfrm>
          <a:off x="863111" y="6417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164632</xdr:rowOff>
    </xdr:from>
    <xdr:to>
      <xdr:col>24</xdr:col>
      <xdr:colOff>114300</xdr:colOff>
      <xdr:row>35</xdr:row>
      <xdr:rowOff>94782</xdr:rowOff>
    </xdr:to>
    <xdr:sp macro="" textlink="">
      <xdr:nvSpPr>
        <xdr:cNvPr id="82" name="楕円 81"/>
        <xdr:cNvSpPr/>
      </xdr:nvSpPr>
      <xdr:spPr>
        <a:xfrm>
          <a:off x="4584700" y="5993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16059</xdr:rowOff>
    </xdr:from>
    <xdr:ext cx="534377" cy="259045"/>
    <xdr:sp macro="" textlink="">
      <xdr:nvSpPr>
        <xdr:cNvPr id="83" name="人件費該当値テキスト"/>
        <xdr:cNvSpPr txBox="1"/>
      </xdr:nvSpPr>
      <xdr:spPr>
        <a:xfrm>
          <a:off x="4686300" y="584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155341</xdr:rowOff>
    </xdr:from>
    <xdr:to>
      <xdr:col>20</xdr:col>
      <xdr:colOff>38100</xdr:colOff>
      <xdr:row>35</xdr:row>
      <xdr:rowOff>85491</xdr:rowOff>
    </xdr:to>
    <xdr:sp macro="" textlink="">
      <xdr:nvSpPr>
        <xdr:cNvPr id="84" name="楕円 83"/>
        <xdr:cNvSpPr/>
      </xdr:nvSpPr>
      <xdr:spPr>
        <a:xfrm>
          <a:off x="3746500" y="5984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102018</xdr:rowOff>
    </xdr:from>
    <xdr:ext cx="534377" cy="259045"/>
    <xdr:sp macro="" textlink="">
      <xdr:nvSpPr>
        <xdr:cNvPr id="85" name="テキスト ボックス 84"/>
        <xdr:cNvSpPr txBox="1"/>
      </xdr:nvSpPr>
      <xdr:spPr>
        <a:xfrm>
          <a:off x="3530111" y="5759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123958</xdr:rowOff>
    </xdr:from>
    <xdr:to>
      <xdr:col>15</xdr:col>
      <xdr:colOff>101600</xdr:colOff>
      <xdr:row>36</xdr:row>
      <xdr:rowOff>54108</xdr:rowOff>
    </xdr:to>
    <xdr:sp macro="" textlink="">
      <xdr:nvSpPr>
        <xdr:cNvPr id="86" name="楕円 85"/>
        <xdr:cNvSpPr/>
      </xdr:nvSpPr>
      <xdr:spPr>
        <a:xfrm>
          <a:off x="2857500" y="612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70635</xdr:rowOff>
    </xdr:from>
    <xdr:ext cx="534377" cy="259045"/>
    <xdr:sp macro="" textlink="">
      <xdr:nvSpPr>
        <xdr:cNvPr id="87" name="テキスト ボックス 86"/>
        <xdr:cNvSpPr txBox="1"/>
      </xdr:nvSpPr>
      <xdr:spPr>
        <a:xfrm>
          <a:off x="2641111" y="5899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62170</xdr:rowOff>
    </xdr:from>
    <xdr:to>
      <xdr:col>10</xdr:col>
      <xdr:colOff>165100</xdr:colOff>
      <xdr:row>35</xdr:row>
      <xdr:rowOff>163770</xdr:rowOff>
    </xdr:to>
    <xdr:sp macro="" textlink="">
      <xdr:nvSpPr>
        <xdr:cNvPr id="88" name="楕円 87"/>
        <xdr:cNvSpPr/>
      </xdr:nvSpPr>
      <xdr:spPr>
        <a:xfrm>
          <a:off x="1968500" y="60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8847</xdr:rowOff>
    </xdr:from>
    <xdr:ext cx="534377" cy="259045"/>
    <xdr:sp macro="" textlink="">
      <xdr:nvSpPr>
        <xdr:cNvPr id="89" name="テキスト ボックス 88"/>
        <xdr:cNvSpPr txBox="1"/>
      </xdr:nvSpPr>
      <xdr:spPr>
        <a:xfrm>
          <a:off x="1752111" y="5838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61517</xdr:rowOff>
    </xdr:from>
    <xdr:to>
      <xdr:col>6</xdr:col>
      <xdr:colOff>38100</xdr:colOff>
      <xdr:row>35</xdr:row>
      <xdr:rowOff>163117</xdr:rowOff>
    </xdr:to>
    <xdr:sp macro="" textlink="">
      <xdr:nvSpPr>
        <xdr:cNvPr id="90" name="楕円 89"/>
        <xdr:cNvSpPr/>
      </xdr:nvSpPr>
      <xdr:spPr>
        <a:xfrm>
          <a:off x="1079500" y="6062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8194</xdr:rowOff>
    </xdr:from>
    <xdr:ext cx="534377" cy="259045"/>
    <xdr:sp macro="" textlink="">
      <xdr:nvSpPr>
        <xdr:cNvPr id="91" name="テキスト ボックス 90"/>
        <xdr:cNvSpPr txBox="1"/>
      </xdr:nvSpPr>
      <xdr:spPr>
        <a:xfrm>
          <a:off x="863111" y="5837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5642</xdr:rowOff>
    </xdr:from>
    <xdr:ext cx="531299" cy="259045"/>
    <xdr:sp macro="" textlink="">
      <xdr:nvSpPr>
        <xdr:cNvPr id="110" name="テキスト ボックス 109"/>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37205</xdr:rowOff>
    </xdr:from>
    <xdr:to>
      <xdr:col>24</xdr:col>
      <xdr:colOff>62865</xdr:colOff>
      <xdr:row>58</xdr:row>
      <xdr:rowOff>44929</xdr:rowOff>
    </xdr:to>
    <xdr:cxnSp macro="">
      <xdr:nvCxnSpPr>
        <xdr:cNvPr id="118" name="直線コネクタ 117"/>
        <xdr:cNvCxnSpPr/>
      </xdr:nvCxnSpPr>
      <xdr:spPr>
        <a:xfrm flipV="1">
          <a:off x="4633595" y="8609705"/>
          <a:ext cx="1270" cy="1379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48756</xdr:rowOff>
    </xdr:from>
    <xdr:ext cx="534377" cy="259045"/>
    <xdr:sp macro="" textlink="">
      <xdr:nvSpPr>
        <xdr:cNvPr id="119" name="物件費最小値テキスト"/>
        <xdr:cNvSpPr txBox="1"/>
      </xdr:nvSpPr>
      <xdr:spPr>
        <a:xfrm>
          <a:off x="4686300" y="9992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44929</xdr:rowOff>
    </xdr:from>
    <xdr:to>
      <xdr:col>24</xdr:col>
      <xdr:colOff>152400</xdr:colOff>
      <xdr:row>58</xdr:row>
      <xdr:rowOff>44929</xdr:rowOff>
    </xdr:to>
    <xdr:cxnSp macro="">
      <xdr:nvCxnSpPr>
        <xdr:cNvPr id="120" name="直線コネクタ 119"/>
        <xdr:cNvCxnSpPr/>
      </xdr:nvCxnSpPr>
      <xdr:spPr>
        <a:xfrm>
          <a:off x="4546600" y="9989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155332</xdr:rowOff>
    </xdr:from>
    <xdr:ext cx="599010" cy="259045"/>
    <xdr:sp macro="" textlink="">
      <xdr:nvSpPr>
        <xdr:cNvPr id="121" name="物件費最大値テキスト"/>
        <xdr:cNvSpPr txBox="1"/>
      </xdr:nvSpPr>
      <xdr:spPr>
        <a:xfrm>
          <a:off x="4686300" y="83849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37205</xdr:rowOff>
    </xdr:from>
    <xdr:to>
      <xdr:col>24</xdr:col>
      <xdr:colOff>152400</xdr:colOff>
      <xdr:row>50</xdr:row>
      <xdr:rowOff>37205</xdr:rowOff>
    </xdr:to>
    <xdr:cxnSp macro="">
      <xdr:nvCxnSpPr>
        <xdr:cNvPr id="122" name="直線コネクタ 121"/>
        <xdr:cNvCxnSpPr/>
      </xdr:nvCxnSpPr>
      <xdr:spPr>
        <a:xfrm>
          <a:off x="4546600" y="8609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52</xdr:row>
      <xdr:rowOff>99417</xdr:rowOff>
    </xdr:from>
    <xdr:to>
      <xdr:col>24</xdr:col>
      <xdr:colOff>63500</xdr:colOff>
      <xdr:row>53</xdr:row>
      <xdr:rowOff>22657</xdr:rowOff>
    </xdr:to>
    <xdr:cxnSp macro="">
      <xdr:nvCxnSpPr>
        <xdr:cNvPr id="123" name="直線コネクタ 122"/>
        <xdr:cNvCxnSpPr/>
      </xdr:nvCxnSpPr>
      <xdr:spPr>
        <a:xfrm>
          <a:off x="3797300" y="9014817"/>
          <a:ext cx="838200" cy="94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166066</xdr:rowOff>
    </xdr:from>
    <xdr:ext cx="534377" cy="259045"/>
    <xdr:sp macro="" textlink="">
      <xdr:nvSpPr>
        <xdr:cNvPr id="124" name="物件費平均値テキスト"/>
        <xdr:cNvSpPr txBox="1"/>
      </xdr:nvSpPr>
      <xdr:spPr>
        <a:xfrm>
          <a:off x="4686300" y="94243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16189</xdr:rowOff>
    </xdr:from>
    <xdr:to>
      <xdr:col>24</xdr:col>
      <xdr:colOff>114300</xdr:colOff>
      <xdr:row>55</xdr:row>
      <xdr:rowOff>117789</xdr:rowOff>
    </xdr:to>
    <xdr:sp macro="" textlink="">
      <xdr:nvSpPr>
        <xdr:cNvPr id="125" name="フローチャート: 判断 124"/>
        <xdr:cNvSpPr/>
      </xdr:nvSpPr>
      <xdr:spPr>
        <a:xfrm>
          <a:off x="4584700" y="944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99417</xdr:rowOff>
    </xdr:from>
    <xdr:to>
      <xdr:col>19</xdr:col>
      <xdr:colOff>177800</xdr:colOff>
      <xdr:row>53</xdr:row>
      <xdr:rowOff>48636</xdr:rowOff>
    </xdr:to>
    <xdr:cxnSp macro="">
      <xdr:nvCxnSpPr>
        <xdr:cNvPr id="126" name="直線コネクタ 125"/>
        <xdr:cNvCxnSpPr/>
      </xdr:nvCxnSpPr>
      <xdr:spPr>
        <a:xfrm flipV="1">
          <a:off x="2908300" y="9014817"/>
          <a:ext cx="889000" cy="120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41678</xdr:rowOff>
    </xdr:from>
    <xdr:to>
      <xdr:col>20</xdr:col>
      <xdr:colOff>38100</xdr:colOff>
      <xdr:row>55</xdr:row>
      <xdr:rowOff>143278</xdr:rowOff>
    </xdr:to>
    <xdr:sp macro="" textlink="">
      <xdr:nvSpPr>
        <xdr:cNvPr id="127" name="フローチャート: 判断 126"/>
        <xdr:cNvSpPr/>
      </xdr:nvSpPr>
      <xdr:spPr>
        <a:xfrm>
          <a:off x="3746500" y="9471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134405</xdr:rowOff>
    </xdr:from>
    <xdr:ext cx="534377" cy="259045"/>
    <xdr:sp macro="" textlink="">
      <xdr:nvSpPr>
        <xdr:cNvPr id="128" name="テキスト ボックス 127"/>
        <xdr:cNvSpPr txBox="1"/>
      </xdr:nvSpPr>
      <xdr:spPr>
        <a:xfrm>
          <a:off x="3530111" y="9564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48636</xdr:rowOff>
    </xdr:from>
    <xdr:to>
      <xdr:col>15</xdr:col>
      <xdr:colOff>50800</xdr:colOff>
      <xdr:row>53</xdr:row>
      <xdr:rowOff>148224</xdr:rowOff>
    </xdr:to>
    <xdr:cxnSp macro="">
      <xdr:nvCxnSpPr>
        <xdr:cNvPr id="129" name="直線コネクタ 128"/>
        <xdr:cNvCxnSpPr/>
      </xdr:nvCxnSpPr>
      <xdr:spPr>
        <a:xfrm flipV="1">
          <a:off x="2019300" y="9135486"/>
          <a:ext cx="889000" cy="99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71902</xdr:rowOff>
    </xdr:from>
    <xdr:to>
      <xdr:col>15</xdr:col>
      <xdr:colOff>101600</xdr:colOff>
      <xdr:row>56</xdr:row>
      <xdr:rowOff>2052</xdr:rowOff>
    </xdr:to>
    <xdr:sp macro="" textlink="">
      <xdr:nvSpPr>
        <xdr:cNvPr id="130" name="フローチャート: 判断 129"/>
        <xdr:cNvSpPr/>
      </xdr:nvSpPr>
      <xdr:spPr>
        <a:xfrm>
          <a:off x="2857500" y="950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164629</xdr:rowOff>
    </xdr:from>
    <xdr:ext cx="534377" cy="259045"/>
    <xdr:sp macro="" textlink="">
      <xdr:nvSpPr>
        <xdr:cNvPr id="131" name="テキスト ボックス 130"/>
        <xdr:cNvSpPr txBox="1"/>
      </xdr:nvSpPr>
      <xdr:spPr>
        <a:xfrm>
          <a:off x="2641111" y="9594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148224</xdr:rowOff>
    </xdr:from>
    <xdr:to>
      <xdr:col>10</xdr:col>
      <xdr:colOff>114300</xdr:colOff>
      <xdr:row>54</xdr:row>
      <xdr:rowOff>43917</xdr:rowOff>
    </xdr:to>
    <xdr:cxnSp macro="">
      <xdr:nvCxnSpPr>
        <xdr:cNvPr id="132" name="直線コネクタ 131"/>
        <xdr:cNvCxnSpPr/>
      </xdr:nvCxnSpPr>
      <xdr:spPr>
        <a:xfrm flipV="1">
          <a:off x="1130300" y="9235074"/>
          <a:ext cx="889000" cy="67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40502</xdr:rowOff>
    </xdr:from>
    <xdr:to>
      <xdr:col>10</xdr:col>
      <xdr:colOff>165100</xdr:colOff>
      <xdr:row>54</xdr:row>
      <xdr:rowOff>142102</xdr:rowOff>
    </xdr:to>
    <xdr:sp macro="" textlink="">
      <xdr:nvSpPr>
        <xdr:cNvPr id="133" name="フローチャート: 判断 132"/>
        <xdr:cNvSpPr/>
      </xdr:nvSpPr>
      <xdr:spPr>
        <a:xfrm>
          <a:off x="1968500" y="929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133229</xdr:rowOff>
    </xdr:from>
    <xdr:ext cx="534377" cy="259045"/>
    <xdr:sp macro="" textlink="">
      <xdr:nvSpPr>
        <xdr:cNvPr id="134" name="テキスト ボックス 133"/>
        <xdr:cNvSpPr txBox="1"/>
      </xdr:nvSpPr>
      <xdr:spPr>
        <a:xfrm>
          <a:off x="1752111" y="9391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130325</xdr:rowOff>
    </xdr:from>
    <xdr:to>
      <xdr:col>6</xdr:col>
      <xdr:colOff>38100</xdr:colOff>
      <xdr:row>56</xdr:row>
      <xdr:rowOff>60475</xdr:rowOff>
    </xdr:to>
    <xdr:sp macro="" textlink="">
      <xdr:nvSpPr>
        <xdr:cNvPr id="135" name="フローチャート: 判断 134"/>
        <xdr:cNvSpPr/>
      </xdr:nvSpPr>
      <xdr:spPr>
        <a:xfrm>
          <a:off x="1079500" y="956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51602</xdr:rowOff>
    </xdr:from>
    <xdr:ext cx="534377" cy="259045"/>
    <xdr:sp macro="" textlink="">
      <xdr:nvSpPr>
        <xdr:cNvPr id="136" name="テキスト ボックス 135"/>
        <xdr:cNvSpPr txBox="1"/>
      </xdr:nvSpPr>
      <xdr:spPr>
        <a:xfrm>
          <a:off x="863111" y="9652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143307</xdr:rowOff>
    </xdr:from>
    <xdr:to>
      <xdr:col>24</xdr:col>
      <xdr:colOff>114300</xdr:colOff>
      <xdr:row>53</xdr:row>
      <xdr:rowOff>73457</xdr:rowOff>
    </xdr:to>
    <xdr:sp macro="" textlink="">
      <xdr:nvSpPr>
        <xdr:cNvPr id="142" name="楕円 141"/>
        <xdr:cNvSpPr/>
      </xdr:nvSpPr>
      <xdr:spPr>
        <a:xfrm>
          <a:off x="4584700" y="9058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166184</xdr:rowOff>
    </xdr:from>
    <xdr:ext cx="534377" cy="259045"/>
    <xdr:sp macro="" textlink="">
      <xdr:nvSpPr>
        <xdr:cNvPr id="143" name="物件費該当値テキスト"/>
        <xdr:cNvSpPr txBox="1"/>
      </xdr:nvSpPr>
      <xdr:spPr>
        <a:xfrm>
          <a:off x="4686300" y="891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48617</xdr:rowOff>
    </xdr:from>
    <xdr:to>
      <xdr:col>20</xdr:col>
      <xdr:colOff>38100</xdr:colOff>
      <xdr:row>52</xdr:row>
      <xdr:rowOff>150217</xdr:rowOff>
    </xdr:to>
    <xdr:sp macro="" textlink="">
      <xdr:nvSpPr>
        <xdr:cNvPr id="144" name="楕円 143"/>
        <xdr:cNvSpPr/>
      </xdr:nvSpPr>
      <xdr:spPr>
        <a:xfrm>
          <a:off x="3746500" y="8964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50</xdr:row>
      <xdr:rowOff>166744</xdr:rowOff>
    </xdr:from>
    <xdr:ext cx="534377" cy="259045"/>
    <xdr:sp macro="" textlink="">
      <xdr:nvSpPr>
        <xdr:cNvPr id="145" name="テキスト ボックス 144"/>
        <xdr:cNvSpPr txBox="1"/>
      </xdr:nvSpPr>
      <xdr:spPr>
        <a:xfrm>
          <a:off x="3530111" y="8739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169286</xdr:rowOff>
    </xdr:from>
    <xdr:to>
      <xdr:col>15</xdr:col>
      <xdr:colOff>101600</xdr:colOff>
      <xdr:row>53</xdr:row>
      <xdr:rowOff>99436</xdr:rowOff>
    </xdr:to>
    <xdr:sp macro="" textlink="">
      <xdr:nvSpPr>
        <xdr:cNvPr id="146" name="楕円 145"/>
        <xdr:cNvSpPr/>
      </xdr:nvSpPr>
      <xdr:spPr>
        <a:xfrm>
          <a:off x="2857500" y="908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115963</xdr:rowOff>
    </xdr:from>
    <xdr:ext cx="534377" cy="259045"/>
    <xdr:sp macro="" textlink="">
      <xdr:nvSpPr>
        <xdr:cNvPr id="147" name="テキスト ボックス 146"/>
        <xdr:cNvSpPr txBox="1"/>
      </xdr:nvSpPr>
      <xdr:spPr>
        <a:xfrm>
          <a:off x="2641111" y="8859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97424</xdr:rowOff>
    </xdr:from>
    <xdr:to>
      <xdr:col>10</xdr:col>
      <xdr:colOff>165100</xdr:colOff>
      <xdr:row>54</xdr:row>
      <xdr:rowOff>27574</xdr:rowOff>
    </xdr:to>
    <xdr:sp macro="" textlink="">
      <xdr:nvSpPr>
        <xdr:cNvPr id="148" name="楕円 147"/>
        <xdr:cNvSpPr/>
      </xdr:nvSpPr>
      <xdr:spPr>
        <a:xfrm>
          <a:off x="1968500" y="9184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44101</xdr:rowOff>
    </xdr:from>
    <xdr:ext cx="534377" cy="259045"/>
    <xdr:sp macro="" textlink="">
      <xdr:nvSpPr>
        <xdr:cNvPr id="149" name="テキスト ボックス 148"/>
        <xdr:cNvSpPr txBox="1"/>
      </xdr:nvSpPr>
      <xdr:spPr>
        <a:xfrm>
          <a:off x="1752111" y="8959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164567</xdr:rowOff>
    </xdr:from>
    <xdr:to>
      <xdr:col>6</xdr:col>
      <xdr:colOff>38100</xdr:colOff>
      <xdr:row>54</xdr:row>
      <xdr:rowOff>94717</xdr:rowOff>
    </xdr:to>
    <xdr:sp macro="" textlink="">
      <xdr:nvSpPr>
        <xdr:cNvPr id="150" name="楕円 149"/>
        <xdr:cNvSpPr/>
      </xdr:nvSpPr>
      <xdr:spPr>
        <a:xfrm>
          <a:off x="1079500" y="9251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52</xdr:row>
      <xdr:rowOff>111244</xdr:rowOff>
    </xdr:from>
    <xdr:ext cx="534377" cy="259045"/>
    <xdr:sp macro="" textlink="">
      <xdr:nvSpPr>
        <xdr:cNvPr id="151" name="テキスト ボックス 150"/>
        <xdr:cNvSpPr txBox="1"/>
      </xdr:nvSpPr>
      <xdr:spPr>
        <a:xfrm>
          <a:off x="863111" y="9026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146748</xdr:rowOff>
    </xdr:from>
    <xdr:to>
      <xdr:col>24</xdr:col>
      <xdr:colOff>62865</xdr:colOff>
      <xdr:row>79</xdr:row>
      <xdr:rowOff>24104</xdr:rowOff>
    </xdr:to>
    <xdr:cxnSp macro="">
      <xdr:nvCxnSpPr>
        <xdr:cNvPr id="175" name="直線コネクタ 174"/>
        <xdr:cNvCxnSpPr/>
      </xdr:nvCxnSpPr>
      <xdr:spPr>
        <a:xfrm flipV="1">
          <a:off x="4633595" y="11976798"/>
          <a:ext cx="1270" cy="1591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27931</xdr:rowOff>
    </xdr:from>
    <xdr:ext cx="378565" cy="259045"/>
    <xdr:sp macro="" textlink="">
      <xdr:nvSpPr>
        <xdr:cNvPr id="176" name="維持補修費最小値テキスト"/>
        <xdr:cNvSpPr txBox="1"/>
      </xdr:nvSpPr>
      <xdr:spPr>
        <a:xfrm>
          <a:off x="4686300" y="135724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24104</xdr:rowOff>
    </xdr:from>
    <xdr:to>
      <xdr:col>24</xdr:col>
      <xdr:colOff>152400</xdr:colOff>
      <xdr:row>79</xdr:row>
      <xdr:rowOff>24104</xdr:rowOff>
    </xdr:to>
    <xdr:cxnSp macro="">
      <xdr:nvCxnSpPr>
        <xdr:cNvPr id="177" name="直線コネクタ 176"/>
        <xdr:cNvCxnSpPr/>
      </xdr:nvCxnSpPr>
      <xdr:spPr>
        <a:xfrm>
          <a:off x="4546600" y="13568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93425</xdr:rowOff>
    </xdr:from>
    <xdr:ext cx="534377" cy="259045"/>
    <xdr:sp macro="" textlink="">
      <xdr:nvSpPr>
        <xdr:cNvPr id="178" name="維持補修費最大値テキスト"/>
        <xdr:cNvSpPr txBox="1"/>
      </xdr:nvSpPr>
      <xdr:spPr>
        <a:xfrm>
          <a:off x="4686300" y="11752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69</xdr:row>
      <xdr:rowOff>146748</xdr:rowOff>
    </xdr:from>
    <xdr:to>
      <xdr:col>24</xdr:col>
      <xdr:colOff>152400</xdr:colOff>
      <xdr:row>69</xdr:row>
      <xdr:rowOff>146748</xdr:rowOff>
    </xdr:to>
    <xdr:cxnSp macro="">
      <xdr:nvCxnSpPr>
        <xdr:cNvPr id="179" name="直線コネクタ 178"/>
        <xdr:cNvCxnSpPr/>
      </xdr:nvCxnSpPr>
      <xdr:spPr>
        <a:xfrm>
          <a:off x="4546600" y="1197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54851</xdr:rowOff>
    </xdr:from>
    <xdr:to>
      <xdr:col>24</xdr:col>
      <xdr:colOff>63500</xdr:colOff>
      <xdr:row>78</xdr:row>
      <xdr:rowOff>54890</xdr:rowOff>
    </xdr:to>
    <xdr:cxnSp macro="">
      <xdr:nvCxnSpPr>
        <xdr:cNvPr id="180" name="直線コネクタ 179"/>
        <xdr:cNvCxnSpPr/>
      </xdr:nvCxnSpPr>
      <xdr:spPr>
        <a:xfrm flipV="1">
          <a:off x="3797300" y="13427951"/>
          <a:ext cx="838200" cy="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93336</xdr:rowOff>
    </xdr:from>
    <xdr:ext cx="469744" cy="259045"/>
    <xdr:sp macro="" textlink="">
      <xdr:nvSpPr>
        <xdr:cNvPr id="181" name="維持補修費平均値テキスト"/>
        <xdr:cNvSpPr txBox="1"/>
      </xdr:nvSpPr>
      <xdr:spPr>
        <a:xfrm>
          <a:off x="4686300" y="131235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70459</xdr:rowOff>
    </xdr:from>
    <xdr:to>
      <xdr:col>24</xdr:col>
      <xdr:colOff>114300</xdr:colOff>
      <xdr:row>78</xdr:row>
      <xdr:rowOff>609</xdr:rowOff>
    </xdr:to>
    <xdr:sp macro="" textlink="">
      <xdr:nvSpPr>
        <xdr:cNvPr id="182" name="フローチャート: 判断 181"/>
        <xdr:cNvSpPr/>
      </xdr:nvSpPr>
      <xdr:spPr>
        <a:xfrm>
          <a:off x="4584700" y="1327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37173</xdr:rowOff>
    </xdr:from>
    <xdr:to>
      <xdr:col>19</xdr:col>
      <xdr:colOff>177800</xdr:colOff>
      <xdr:row>78</xdr:row>
      <xdr:rowOff>54890</xdr:rowOff>
    </xdr:to>
    <xdr:cxnSp macro="">
      <xdr:nvCxnSpPr>
        <xdr:cNvPr id="183" name="直線コネクタ 182"/>
        <xdr:cNvCxnSpPr/>
      </xdr:nvCxnSpPr>
      <xdr:spPr>
        <a:xfrm>
          <a:off x="2908300" y="13410273"/>
          <a:ext cx="889000" cy="17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31674</xdr:rowOff>
    </xdr:from>
    <xdr:to>
      <xdr:col>20</xdr:col>
      <xdr:colOff>38100</xdr:colOff>
      <xdr:row>77</xdr:row>
      <xdr:rowOff>133274</xdr:rowOff>
    </xdr:to>
    <xdr:sp macro="" textlink="">
      <xdr:nvSpPr>
        <xdr:cNvPr id="184" name="フローチャート: 判断 183"/>
        <xdr:cNvSpPr/>
      </xdr:nvSpPr>
      <xdr:spPr>
        <a:xfrm>
          <a:off x="3746500" y="132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149801</xdr:rowOff>
    </xdr:from>
    <xdr:ext cx="469744" cy="259045"/>
    <xdr:sp macro="" textlink="">
      <xdr:nvSpPr>
        <xdr:cNvPr id="185" name="テキスト ボックス 184"/>
        <xdr:cNvSpPr txBox="1"/>
      </xdr:nvSpPr>
      <xdr:spPr>
        <a:xfrm>
          <a:off x="3562428" y="13008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37173</xdr:rowOff>
    </xdr:from>
    <xdr:to>
      <xdr:col>15</xdr:col>
      <xdr:colOff>50800</xdr:colOff>
      <xdr:row>78</xdr:row>
      <xdr:rowOff>42278</xdr:rowOff>
    </xdr:to>
    <xdr:cxnSp macro="">
      <xdr:nvCxnSpPr>
        <xdr:cNvPr id="186" name="直線コネクタ 185"/>
        <xdr:cNvCxnSpPr/>
      </xdr:nvCxnSpPr>
      <xdr:spPr>
        <a:xfrm flipV="1">
          <a:off x="2019300" y="13410273"/>
          <a:ext cx="889000" cy="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80251</xdr:rowOff>
    </xdr:from>
    <xdr:to>
      <xdr:col>15</xdr:col>
      <xdr:colOff>101600</xdr:colOff>
      <xdr:row>78</xdr:row>
      <xdr:rowOff>10401</xdr:rowOff>
    </xdr:to>
    <xdr:sp macro="" textlink="">
      <xdr:nvSpPr>
        <xdr:cNvPr id="187" name="フローチャート: 判断 186"/>
        <xdr:cNvSpPr/>
      </xdr:nvSpPr>
      <xdr:spPr>
        <a:xfrm>
          <a:off x="2857500" y="13281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26928</xdr:rowOff>
    </xdr:from>
    <xdr:ext cx="469744" cy="259045"/>
    <xdr:sp macro="" textlink="">
      <xdr:nvSpPr>
        <xdr:cNvPr id="188" name="テキスト ボックス 187"/>
        <xdr:cNvSpPr txBox="1"/>
      </xdr:nvSpPr>
      <xdr:spPr>
        <a:xfrm>
          <a:off x="2673428" y="13057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42278</xdr:rowOff>
    </xdr:from>
    <xdr:to>
      <xdr:col>10</xdr:col>
      <xdr:colOff>114300</xdr:colOff>
      <xdr:row>78</xdr:row>
      <xdr:rowOff>60985</xdr:rowOff>
    </xdr:to>
    <xdr:cxnSp macro="">
      <xdr:nvCxnSpPr>
        <xdr:cNvPr id="189" name="直線コネクタ 188"/>
        <xdr:cNvCxnSpPr/>
      </xdr:nvCxnSpPr>
      <xdr:spPr>
        <a:xfrm flipV="1">
          <a:off x="1130300" y="13415378"/>
          <a:ext cx="889000" cy="18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123113</xdr:rowOff>
    </xdr:from>
    <xdr:to>
      <xdr:col>10</xdr:col>
      <xdr:colOff>165100</xdr:colOff>
      <xdr:row>78</xdr:row>
      <xdr:rowOff>53263</xdr:rowOff>
    </xdr:to>
    <xdr:sp macro="" textlink="">
      <xdr:nvSpPr>
        <xdr:cNvPr id="190" name="フローチャート: 判断 189"/>
        <xdr:cNvSpPr/>
      </xdr:nvSpPr>
      <xdr:spPr>
        <a:xfrm>
          <a:off x="1968500" y="13324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69790</xdr:rowOff>
    </xdr:from>
    <xdr:ext cx="469744" cy="259045"/>
    <xdr:sp macro="" textlink="">
      <xdr:nvSpPr>
        <xdr:cNvPr id="191" name="テキスト ボックス 190"/>
        <xdr:cNvSpPr txBox="1"/>
      </xdr:nvSpPr>
      <xdr:spPr>
        <a:xfrm>
          <a:off x="1784428" y="13099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162891</xdr:rowOff>
    </xdr:from>
    <xdr:to>
      <xdr:col>6</xdr:col>
      <xdr:colOff>38100</xdr:colOff>
      <xdr:row>78</xdr:row>
      <xdr:rowOff>93041</xdr:rowOff>
    </xdr:to>
    <xdr:sp macro="" textlink="">
      <xdr:nvSpPr>
        <xdr:cNvPr id="192" name="フローチャート: 判断 191"/>
        <xdr:cNvSpPr/>
      </xdr:nvSpPr>
      <xdr:spPr>
        <a:xfrm>
          <a:off x="1079500" y="1336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109568</xdr:rowOff>
    </xdr:from>
    <xdr:ext cx="469744" cy="259045"/>
    <xdr:sp macro="" textlink="">
      <xdr:nvSpPr>
        <xdr:cNvPr id="193" name="テキスト ボックス 192"/>
        <xdr:cNvSpPr txBox="1"/>
      </xdr:nvSpPr>
      <xdr:spPr>
        <a:xfrm>
          <a:off x="895428" y="13139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4051</xdr:rowOff>
    </xdr:from>
    <xdr:to>
      <xdr:col>24</xdr:col>
      <xdr:colOff>114300</xdr:colOff>
      <xdr:row>78</xdr:row>
      <xdr:rowOff>105651</xdr:rowOff>
    </xdr:to>
    <xdr:sp macro="" textlink="">
      <xdr:nvSpPr>
        <xdr:cNvPr id="199" name="楕円 198"/>
        <xdr:cNvSpPr/>
      </xdr:nvSpPr>
      <xdr:spPr>
        <a:xfrm>
          <a:off x="4584700" y="1337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153928</xdr:rowOff>
    </xdr:from>
    <xdr:ext cx="469744" cy="259045"/>
    <xdr:sp macro="" textlink="">
      <xdr:nvSpPr>
        <xdr:cNvPr id="200" name="維持補修費該当値テキスト"/>
        <xdr:cNvSpPr txBox="1"/>
      </xdr:nvSpPr>
      <xdr:spPr>
        <a:xfrm>
          <a:off x="4686300" y="13355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4090</xdr:rowOff>
    </xdr:from>
    <xdr:to>
      <xdr:col>20</xdr:col>
      <xdr:colOff>38100</xdr:colOff>
      <xdr:row>78</xdr:row>
      <xdr:rowOff>105690</xdr:rowOff>
    </xdr:to>
    <xdr:sp macro="" textlink="">
      <xdr:nvSpPr>
        <xdr:cNvPr id="201" name="楕円 200"/>
        <xdr:cNvSpPr/>
      </xdr:nvSpPr>
      <xdr:spPr>
        <a:xfrm>
          <a:off x="3746500" y="1337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96817</xdr:rowOff>
    </xdr:from>
    <xdr:ext cx="469744" cy="259045"/>
    <xdr:sp macro="" textlink="">
      <xdr:nvSpPr>
        <xdr:cNvPr id="202" name="テキスト ボックス 201"/>
        <xdr:cNvSpPr txBox="1"/>
      </xdr:nvSpPr>
      <xdr:spPr>
        <a:xfrm>
          <a:off x="3562428" y="13469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157823</xdr:rowOff>
    </xdr:from>
    <xdr:to>
      <xdr:col>15</xdr:col>
      <xdr:colOff>101600</xdr:colOff>
      <xdr:row>78</xdr:row>
      <xdr:rowOff>87973</xdr:rowOff>
    </xdr:to>
    <xdr:sp macro="" textlink="">
      <xdr:nvSpPr>
        <xdr:cNvPr id="203" name="楕円 202"/>
        <xdr:cNvSpPr/>
      </xdr:nvSpPr>
      <xdr:spPr>
        <a:xfrm>
          <a:off x="2857500" y="13359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79100</xdr:rowOff>
    </xdr:from>
    <xdr:ext cx="469744" cy="259045"/>
    <xdr:sp macro="" textlink="">
      <xdr:nvSpPr>
        <xdr:cNvPr id="204" name="テキスト ボックス 203"/>
        <xdr:cNvSpPr txBox="1"/>
      </xdr:nvSpPr>
      <xdr:spPr>
        <a:xfrm>
          <a:off x="2673428" y="13452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162928</xdr:rowOff>
    </xdr:from>
    <xdr:to>
      <xdr:col>10</xdr:col>
      <xdr:colOff>165100</xdr:colOff>
      <xdr:row>78</xdr:row>
      <xdr:rowOff>93078</xdr:rowOff>
    </xdr:to>
    <xdr:sp macro="" textlink="">
      <xdr:nvSpPr>
        <xdr:cNvPr id="205" name="楕円 204"/>
        <xdr:cNvSpPr/>
      </xdr:nvSpPr>
      <xdr:spPr>
        <a:xfrm>
          <a:off x="1968500" y="1336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84205</xdr:rowOff>
    </xdr:from>
    <xdr:ext cx="469744" cy="259045"/>
    <xdr:sp macro="" textlink="">
      <xdr:nvSpPr>
        <xdr:cNvPr id="206" name="テキスト ボックス 205"/>
        <xdr:cNvSpPr txBox="1"/>
      </xdr:nvSpPr>
      <xdr:spPr>
        <a:xfrm>
          <a:off x="1784428" y="13457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10185</xdr:rowOff>
    </xdr:from>
    <xdr:to>
      <xdr:col>6</xdr:col>
      <xdr:colOff>38100</xdr:colOff>
      <xdr:row>78</xdr:row>
      <xdr:rowOff>111785</xdr:rowOff>
    </xdr:to>
    <xdr:sp macro="" textlink="">
      <xdr:nvSpPr>
        <xdr:cNvPr id="207" name="楕円 206"/>
        <xdr:cNvSpPr/>
      </xdr:nvSpPr>
      <xdr:spPr>
        <a:xfrm>
          <a:off x="1079500" y="1338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102912</xdr:rowOff>
    </xdr:from>
    <xdr:ext cx="469744" cy="259045"/>
    <xdr:sp macro="" textlink="">
      <xdr:nvSpPr>
        <xdr:cNvPr id="208" name="テキスト ボックス 207"/>
        <xdr:cNvSpPr txBox="1"/>
      </xdr:nvSpPr>
      <xdr:spPr>
        <a:xfrm>
          <a:off x="895428" y="13476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6186</xdr:rowOff>
    </xdr:from>
    <xdr:to>
      <xdr:col>24</xdr:col>
      <xdr:colOff>62865</xdr:colOff>
      <xdr:row>99</xdr:row>
      <xdr:rowOff>74346</xdr:rowOff>
    </xdr:to>
    <xdr:cxnSp macro="">
      <xdr:nvCxnSpPr>
        <xdr:cNvPr id="233" name="直線コネクタ 232"/>
        <xdr:cNvCxnSpPr/>
      </xdr:nvCxnSpPr>
      <xdr:spPr>
        <a:xfrm flipV="1">
          <a:off x="4633595" y="15608136"/>
          <a:ext cx="1270" cy="1439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78173</xdr:rowOff>
    </xdr:from>
    <xdr:ext cx="534377" cy="259045"/>
    <xdr:sp macro="" textlink="">
      <xdr:nvSpPr>
        <xdr:cNvPr id="234" name="扶助費最小値テキスト"/>
        <xdr:cNvSpPr txBox="1"/>
      </xdr:nvSpPr>
      <xdr:spPr>
        <a:xfrm>
          <a:off x="4686300" y="17051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74346</xdr:rowOff>
    </xdr:from>
    <xdr:to>
      <xdr:col>24</xdr:col>
      <xdr:colOff>152400</xdr:colOff>
      <xdr:row>99</xdr:row>
      <xdr:rowOff>74346</xdr:rowOff>
    </xdr:to>
    <xdr:cxnSp macro="">
      <xdr:nvCxnSpPr>
        <xdr:cNvPr id="235" name="直線コネクタ 234"/>
        <xdr:cNvCxnSpPr/>
      </xdr:nvCxnSpPr>
      <xdr:spPr>
        <a:xfrm>
          <a:off x="4546600" y="17047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124313</xdr:rowOff>
    </xdr:from>
    <xdr:ext cx="599010" cy="259045"/>
    <xdr:sp macro="" textlink="">
      <xdr:nvSpPr>
        <xdr:cNvPr id="236" name="扶助費最大値テキスト"/>
        <xdr:cNvSpPr txBox="1"/>
      </xdr:nvSpPr>
      <xdr:spPr>
        <a:xfrm>
          <a:off x="4686300" y="15383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6186</xdr:rowOff>
    </xdr:from>
    <xdr:to>
      <xdr:col>24</xdr:col>
      <xdr:colOff>152400</xdr:colOff>
      <xdr:row>91</xdr:row>
      <xdr:rowOff>6186</xdr:rowOff>
    </xdr:to>
    <xdr:cxnSp macro="">
      <xdr:nvCxnSpPr>
        <xdr:cNvPr id="237" name="直線コネクタ 236"/>
        <xdr:cNvCxnSpPr/>
      </xdr:nvCxnSpPr>
      <xdr:spPr>
        <a:xfrm>
          <a:off x="4546600" y="15608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114160</xdr:rowOff>
    </xdr:from>
    <xdr:to>
      <xdr:col>24</xdr:col>
      <xdr:colOff>63500</xdr:colOff>
      <xdr:row>94</xdr:row>
      <xdr:rowOff>132384</xdr:rowOff>
    </xdr:to>
    <xdr:cxnSp macro="">
      <xdr:nvCxnSpPr>
        <xdr:cNvPr id="238" name="直線コネクタ 237"/>
        <xdr:cNvCxnSpPr/>
      </xdr:nvCxnSpPr>
      <xdr:spPr>
        <a:xfrm>
          <a:off x="3797300" y="16230460"/>
          <a:ext cx="838200" cy="18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20324</xdr:rowOff>
    </xdr:from>
    <xdr:ext cx="534377" cy="259045"/>
    <xdr:sp macro="" textlink="">
      <xdr:nvSpPr>
        <xdr:cNvPr id="239" name="扶助費平均値テキスト"/>
        <xdr:cNvSpPr txBox="1"/>
      </xdr:nvSpPr>
      <xdr:spPr>
        <a:xfrm>
          <a:off x="4686300" y="164795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41897</xdr:rowOff>
    </xdr:from>
    <xdr:to>
      <xdr:col>24</xdr:col>
      <xdr:colOff>114300</xdr:colOff>
      <xdr:row>96</xdr:row>
      <xdr:rowOff>143497</xdr:rowOff>
    </xdr:to>
    <xdr:sp macro="" textlink="">
      <xdr:nvSpPr>
        <xdr:cNvPr id="240" name="フローチャート: 判断 239"/>
        <xdr:cNvSpPr/>
      </xdr:nvSpPr>
      <xdr:spPr>
        <a:xfrm>
          <a:off x="4584700" y="1650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114160</xdr:rowOff>
    </xdr:from>
    <xdr:to>
      <xdr:col>19</xdr:col>
      <xdr:colOff>177800</xdr:colOff>
      <xdr:row>94</xdr:row>
      <xdr:rowOff>150813</xdr:rowOff>
    </xdr:to>
    <xdr:cxnSp macro="">
      <xdr:nvCxnSpPr>
        <xdr:cNvPr id="241" name="直線コネクタ 240"/>
        <xdr:cNvCxnSpPr/>
      </xdr:nvCxnSpPr>
      <xdr:spPr>
        <a:xfrm flipV="1">
          <a:off x="2908300" y="16230460"/>
          <a:ext cx="889000" cy="36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44069</xdr:rowOff>
    </xdr:from>
    <xdr:to>
      <xdr:col>20</xdr:col>
      <xdr:colOff>38100</xdr:colOff>
      <xdr:row>96</xdr:row>
      <xdr:rowOff>145669</xdr:rowOff>
    </xdr:to>
    <xdr:sp macro="" textlink="">
      <xdr:nvSpPr>
        <xdr:cNvPr id="242" name="フローチャート: 判断 241"/>
        <xdr:cNvSpPr/>
      </xdr:nvSpPr>
      <xdr:spPr>
        <a:xfrm>
          <a:off x="3746500" y="16503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136796</xdr:rowOff>
    </xdr:from>
    <xdr:ext cx="534377" cy="259045"/>
    <xdr:sp macro="" textlink="">
      <xdr:nvSpPr>
        <xdr:cNvPr id="243" name="テキスト ボックス 242"/>
        <xdr:cNvSpPr txBox="1"/>
      </xdr:nvSpPr>
      <xdr:spPr>
        <a:xfrm>
          <a:off x="3530111" y="1659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150813</xdr:rowOff>
    </xdr:from>
    <xdr:to>
      <xdr:col>15</xdr:col>
      <xdr:colOff>50800</xdr:colOff>
      <xdr:row>95</xdr:row>
      <xdr:rowOff>87464</xdr:rowOff>
    </xdr:to>
    <xdr:cxnSp macro="">
      <xdr:nvCxnSpPr>
        <xdr:cNvPr id="244" name="直線コネクタ 243"/>
        <xdr:cNvCxnSpPr/>
      </xdr:nvCxnSpPr>
      <xdr:spPr>
        <a:xfrm flipV="1">
          <a:off x="2019300" y="16267113"/>
          <a:ext cx="889000" cy="108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78042</xdr:rowOff>
    </xdr:from>
    <xdr:to>
      <xdr:col>15</xdr:col>
      <xdr:colOff>101600</xdr:colOff>
      <xdr:row>97</xdr:row>
      <xdr:rowOff>8192</xdr:rowOff>
    </xdr:to>
    <xdr:sp macro="" textlink="">
      <xdr:nvSpPr>
        <xdr:cNvPr id="245" name="フローチャート: 判断 244"/>
        <xdr:cNvSpPr/>
      </xdr:nvSpPr>
      <xdr:spPr>
        <a:xfrm>
          <a:off x="2857500" y="16537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170769</xdr:rowOff>
    </xdr:from>
    <xdr:ext cx="534377" cy="259045"/>
    <xdr:sp macro="" textlink="">
      <xdr:nvSpPr>
        <xdr:cNvPr id="246" name="テキスト ボックス 245"/>
        <xdr:cNvSpPr txBox="1"/>
      </xdr:nvSpPr>
      <xdr:spPr>
        <a:xfrm>
          <a:off x="2641111" y="1662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87464</xdr:rowOff>
    </xdr:from>
    <xdr:to>
      <xdr:col>10</xdr:col>
      <xdr:colOff>114300</xdr:colOff>
      <xdr:row>96</xdr:row>
      <xdr:rowOff>21070</xdr:rowOff>
    </xdr:to>
    <xdr:cxnSp macro="">
      <xdr:nvCxnSpPr>
        <xdr:cNvPr id="247" name="直線コネクタ 246"/>
        <xdr:cNvCxnSpPr/>
      </xdr:nvCxnSpPr>
      <xdr:spPr>
        <a:xfrm flipV="1">
          <a:off x="1130300" y="16375214"/>
          <a:ext cx="889000" cy="10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156871</xdr:rowOff>
    </xdr:from>
    <xdr:to>
      <xdr:col>10</xdr:col>
      <xdr:colOff>165100</xdr:colOff>
      <xdr:row>97</xdr:row>
      <xdr:rowOff>87021</xdr:rowOff>
    </xdr:to>
    <xdr:sp macro="" textlink="">
      <xdr:nvSpPr>
        <xdr:cNvPr id="248" name="フローチャート: 判断 247"/>
        <xdr:cNvSpPr/>
      </xdr:nvSpPr>
      <xdr:spPr>
        <a:xfrm>
          <a:off x="1968500" y="16616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78148</xdr:rowOff>
    </xdr:from>
    <xdr:ext cx="534377" cy="259045"/>
    <xdr:sp macro="" textlink="">
      <xdr:nvSpPr>
        <xdr:cNvPr id="249" name="テキスト ボックス 248"/>
        <xdr:cNvSpPr txBox="1"/>
      </xdr:nvSpPr>
      <xdr:spPr>
        <a:xfrm>
          <a:off x="1752111" y="16708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62001</xdr:rowOff>
    </xdr:from>
    <xdr:to>
      <xdr:col>6</xdr:col>
      <xdr:colOff>38100</xdr:colOff>
      <xdr:row>97</xdr:row>
      <xdr:rowOff>163601</xdr:rowOff>
    </xdr:to>
    <xdr:sp macro="" textlink="">
      <xdr:nvSpPr>
        <xdr:cNvPr id="250" name="フローチャート: 判断 249"/>
        <xdr:cNvSpPr/>
      </xdr:nvSpPr>
      <xdr:spPr>
        <a:xfrm>
          <a:off x="1079500" y="16692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154728</xdr:rowOff>
    </xdr:from>
    <xdr:ext cx="534377" cy="259045"/>
    <xdr:sp macro="" textlink="">
      <xdr:nvSpPr>
        <xdr:cNvPr id="251" name="テキスト ボックス 250"/>
        <xdr:cNvSpPr txBox="1"/>
      </xdr:nvSpPr>
      <xdr:spPr>
        <a:xfrm>
          <a:off x="863111" y="16785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81584</xdr:rowOff>
    </xdr:from>
    <xdr:to>
      <xdr:col>24</xdr:col>
      <xdr:colOff>114300</xdr:colOff>
      <xdr:row>95</xdr:row>
      <xdr:rowOff>11734</xdr:rowOff>
    </xdr:to>
    <xdr:sp macro="" textlink="">
      <xdr:nvSpPr>
        <xdr:cNvPr id="257" name="楕円 256"/>
        <xdr:cNvSpPr/>
      </xdr:nvSpPr>
      <xdr:spPr>
        <a:xfrm>
          <a:off x="4584700" y="1619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104461</xdr:rowOff>
    </xdr:from>
    <xdr:ext cx="599010" cy="259045"/>
    <xdr:sp macro="" textlink="">
      <xdr:nvSpPr>
        <xdr:cNvPr id="258" name="扶助費該当値テキスト"/>
        <xdr:cNvSpPr txBox="1"/>
      </xdr:nvSpPr>
      <xdr:spPr>
        <a:xfrm>
          <a:off x="4686300" y="16049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63360</xdr:rowOff>
    </xdr:from>
    <xdr:to>
      <xdr:col>20</xdr:col>
      <xdr:colOff>38100</xdr:colOff>
      <xdr:row>94</xdr:row>
      <xdr:rowOff>164960</xdr:rowOff>
    </xdr:to>
    <xdr:sp macro="" textlink="">
      <xdr:nvSpPr>
        <xdr:cNvPr id="259" name="楕円 258"/>
        <xdr:cNvSpPr/>
      </xdr:nvSpPr>
      <xdr:spPr>
        <a:xfrm>
          <a:off x="3746500" y="1617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10037</xdr:rowOff>
    </xdr:from>
    <xdr:ext cx="599010" cy="259045"/>
    <xdr:sp macro="" textlink="">
      <xdr:nvSpPr>
        <xdr:cNvPr id="260" name="テキスト ボックス 259"/>
        <xdr:cNvSpPr txBox="1"/>
      </xdr:nvSpPr>
      <xdr:spPr>
        <a:xfrm>
          <a:off x="3497795" y="15954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100013</xdr:rowOff>
    </xdr:from>
    <xdr:to>
      <xdr:col>15</xdr:col>
      <xdr:colOff>101600</xdr:colOff>
      <xdr:row>95</xdr:row>
      <xdr:rowOff>30163</xdr:rowOff>
    </xdr:to>
    <xdr:sp macro="" textlink="">
      <xdr:nvSpPr>
        <xdr:cNvPr id="261" name="楕円 260"/>
        <xdr:cNvSpPr/>
      </xdr:nvSpPr>
      <xdr:spPr>
        <a:xfrm>
          <a:off x="2857500" y="1621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46690</xdr:rowOff>
    </xdr:from>
    <xdr:ext cx="599010" cy="259045"/>
    <xdr:sp macro="" textlink="">
      <xdr:nvSpPr>
        <xdr:cNvPr id="262" name="テキスト ボックス 261"/>
        <xdr:cNvSpPr txBox="1"/>
      </xdr:nvSpPr>
      <xdr:spPr>
        <a:xfrm>
          <a:off x="2608795" y="15991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36664</xdr:rowOff>
    </xdr:from>
    <xdr:to>
      <xdr:col>10</xdr:col>
      <xdr:colOff>165100</xdr:colOff>
      <xdr:row>95</xdr:row>
      <xdr:rowOff>138264</xdr:rowOff>
    </xdr:to>
    <xdr:sp macro="" textlink="">
      <xdr:nvSpPr>
        <xdr:cNvPr id="263" name="楕円 262"/>
        <xdr:cNvSpPr/>
      </xdr:nvSpPr>
      <xdr:spPr>
        <a:xfrm>
          <a:off x="1968500" y="1632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154791</xdr:rowOff>
    </xdr:from>
    <xdr:ext cx="599010" cy="259045"/>
    <xdr:sp macro="" textlink="">
      <xdr:nvSpPr>
        <xdr:cNvPr id="264" name="テキスト ボックス 263"/>
        <xdr:cNvSpPr txBox="1"/>
      </xdr:nvSpPr>
      <xdr:spPr>
        <a:xfrm>
          <a:off x="1719795" y="16099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141720</xdr:rowOff>
    </xdr:from>
    <xdr:to>
      <xdr:col>6</xdr:col>
      <xdr:colOff>38100</xdr:colOff>
      <xdr:row>96</xdr:row>
      <xdr:rowOff>71870</xdr:rowOff>
    </xdr:to>
    <xdr:sp macro="" textlink="">
      <xdr:nvSpPr>
        <xdr:cNvPr id="265" name="楕円 264"/>
        <xdr:cNvSpPr/>
      </xdr:nvSpPr>
      <xdr:spPr>
        <a:xfrm>
          <a:off x="1079500" y="16429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88397</xdr:rowOff>
    </xdr:from>
    <xdr:ext cx="599010" cy="259045"/>
    <xdr:sp macro="" textlink="">
      <xdr:nvSpPr>
        <xdr:cNvPr id="266" name="テキスト ボックス 265"/>
        <xdr:cNvSpPr txBox="1"/>
      </xdr:nvSpPr>
      <xdr:spPr>
        <a:xfrm>
          <a:off x="830795" y="16204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0" name="テキスト ボックス 279"/>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2" name="テキスト ボックス 281"/>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4" name="テキスト ボックス 283"/>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6" name="テキスト ボックス 285"/>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8" name="テキスト ボックス 287"/>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6045</xdr:rowOff>
    </xdr:from>
    <xdr:to>
      <xdr:col>54</xdr:col>
      <xdr:colOff>189865</xdr:colOff>
      <xdr:row>38</xdr:row>
      <xdr:rowOff>78076</xdr:rowOff>
    </xdr:to>
    <xdr:cxnSp macro="">
      <xdr:nvCxnSpPr>
        <xdr:cNvPr id="292" name="直線コネクタ 291"/>
        <xdr:cNvCxnSpPr/>
      </xdr:nvCxnSpPr>
      <xdr:spPr>
        <a:xfrm flipV="1">
          <a:off x="10475595" y="5320995"/>
          <a:ext cx="1270" cy="1272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81903</xdr:rowOff>
    </xdr:from>
    <xdr:ext cx="534377" cy="259045"/>
    <xdr:sp macro="" textlink="">
      <xdr:nvSpPr>
        <xdr:cNvPr id="293" name="補助費等最小値テキスト"/>
        <xdr:cNvSpPr txBox="1"/>
      </xdr:nvSpPr>
      <xdr:spPr>
        <a:xfrm>
          <a:off x="10528300" y="6597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78076</xdr:rowOff>
    </xdr:from>
    <xdr:to>
      <xdr:col>55</xdr:col>
      <xdr:colOff>88900</xdr:colOff>
      <xdr:row>38</xdr:row>
      <xdr:rowOff>78076</xdr:rowOff>
    </xdr:to>
    <xdr:cxnSp macro="">
      <xdr:nvCxnSpPr>
        <xdr:cNvPr id="294" name="直線コネクタ 293"/>
        <xdr:cNvCxnSpPr/>
      </xdr:nvCxnSpPr>
      <xdr:spPr>
        <a:xfrm>
          <a:off x="10388600" y="6593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124172</xdr:rowOff>
    </xdr:from>
    <xdr:ext cx="599010" cy="259045"/>
    <xdr:sp macro="" textlink="">
      <xdr:nvSpPr>
        <xdr:cNvPr id="295" name="補助費等最大値テキスト"/>
        <xdr:cNvSpPr txBox="1"/>
      </xdr:nvSpPr>
      <xdr:spPr>
        <a:xfrm>
          <a:off x="10528300" y="5096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6045</xdr:rowOff>
    </xdr:from>
    <xdr:to>
      <xdr:col>55</xdr:col>
      <xdr:colOff>88900</xdr:colOff>
      <xdr:row>31</xdr:row>
      <xdr:rowOff>6045</xdr:rowOff>
    </xdr:to>
    <xdr:cxnSp macro="">
      <xdr:nvCxnSpPr>
        <xdr:cNvPr id="296" name="直線コネクタ 295"/>
        <xdr:cNvCxnSpPr/>
      </xdr:nvCxnSpPr>
      <xdr:spPr>
        <a:xfrm>
          <a:off x="10388600" y="5320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114500</xdr:rowOff>
    </xdr:from>
    <xdr:to>
      <xdr:col>55</xdr:col>
      <xdr:colOff>0</xdr:colOff>
      <xdr:row>37</xdr:row>
      <xdr:rowOff>1234</xdr:rowOff>
    </xdr:to>
    <xdr:cxnSp macro="">
      <xdr:nvCxnSpPr>
        <xdr:cNvPr id="297" name="直線コネクタ 296"/>
        <xdr:cNvCxnSpPr/>
      </xdr:nvCxnSpPr>
      <xdr:spPr>
        <a:xfrm>
          <a:off x="9639300" y="6286700"/>
          <a:ext cx="838200" cy="5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32311</xdr:rowOff>
    </xdr:from>
    <xdr:ext cx="534377" cy="259045"/>
    <xdr:sp macro="" textlink="">
      <xdr:nvSpPr>
        <xdr:cNvPr id="298" name="補助費等平均値テキスト"/>
        <xdr:cNvSpPr txBox="1"/>
      </xdr:nvSpPr>
      <xdr:spPr>
        <a:xfrm>
          <a:off x="10528300" y="60330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9434</xdr:rowOff>
    </xdr:from>
    <xdr:to>
      <xdr:col>55</xdr:col>
      <xdr:colOff>50800</xdr:colOff>
      <xdr:row>36</xdr:row>
      <xdr:rowOff>111034</xdr:rowOff>
    </xdr:to>
    <xdr:sp macro="" textlink="">
      <xdr:nvSpPr>
        <xdr:cNvPr id="299" name="フローチャート: 判断 298"/>
        <xdr:cNvSpPr/>
      </xdr:nvSpPr>
      <xdr:spPr>
        <a:xfrm>
          <a:off x="10426700" y="6181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114500</xdr:rowOff>
    </xdr:from>
    <xdr:to>
      <xdr:col>50</xdr:col>
      <xdr:colOff>114300</xdr:colOff>
      <xdr:row>37</xdr:row>
      <xdr:rowOff>120149</xdr:rowOff>
    </xdr:to>
    <xdr:cxnSp macro="">
      <xdr:nvCxnSpPr>
        <xdr:cNvPr id="300" name="直線コネクタ 299"/>
        <xdr:cNvCxnSpPr/>
      </xdr:nvCxnSpPr>
      <xdr:spPr>
        <a:xfrm flipV="1">
          <a:off x="8750300" y="6286700"/>
          <a:ext cx="889000" cy="177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19068</xdr:rowOff>
    </xdr:from>
    <xdr:to>
      <xdr:col>50</xdr:col>
      <xdr:colOff>165100</xdr:colOff>
      <xdr:row>36</xdr:row>
      <xdr:rowOff>120668</xdr:rowOff>
    </xdr:to>
    <xdr:sp macro="" textlink="">
      <xdr:nvSpPr>
        <xdr:cNvPr id="301" name="フローチャート: 判断 300"/>
        <xdr:cNvSpPr/>
      </xdr:nvSpPr>
      <xdr:spPr>
        <a:xfrm>
          <a:off x="9588500" y="6191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137195</xdr:rowOff>
    </xdr:from>
    <xdr:ext cx="534377" cy="259045"/>
    <xdr:sp macro="" textlink="">
      <xdr:nvSpPr>
        <xdr:cNvPr id="302" name="テキスト ボックス 301"/>
        <xdr:cNvSpPr txBox="1"/>
      </xdr:nvSpPr>
      <xdr:spPr>
        <a:xfrm>
          <a:off x="9372111" y="5966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16583</xdr:rowOff>
    </xdr:from>
    <xdr:to>
      <xdr:col>45</xdr:col>
      <xdr:colOff>177800</xdr:colOff>
      <xdr:row>37</xdr:row>
      <xdr:rowOff>120149</xdr:rowOff>
    </xdr:to>
    <xdr:cxnSp macro="">
      <xdr:nvCxnSpPr>
        <xdr:cNvPr id="303" name="直線コネクタ 302"/>
        <xdr:cNvCxnSpPr/>
      </xdr:nvCxnSpPr>
      <xdr:spPr>
        <a:xfrm>
          <a:off x="7861300" y="6360233"/>
          <a:ext cx="889000" cy="10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23847</xdr:rowOff>
    </xdr:from>
    <xdr:to>
      <xdr:col>46</xdr:col>
      <xdr:colOff>38100</xdr:colOff>
      <xdr:row>36</xdr:row>
      <xdr:rowOff>125447</xdr:rowOff>
    </xdr:to>
    <xdr:sp macro="" textlink="">
      <xdr:nvSpPr>
        <xdr:cNvPr id="304" name="フローチャート: 判断 303"/>
        <xdr:cNvSpPr/>
      </xdr:nvSpPr>
      <xdr:spPr>
        <a:xfrm>
          <a:off x="8699500" y="619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141974</xdr:rowOff>
    </xdr:from>
    <xdr:ext cx="534377" cy="259045"/>
    <xdr:sp macro="" textlink="">
      <xdr:nvSpPr>
        <xdr:cNvPr id="305" name="テキスト ボックス 304"/>
        <xdr:cNvSpPr txBox="1"/>
      </xdr:nvSpPr>
      <xdr:spPr>
        <a:xfrm>
          <a:off x="8483111" y="597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16583</xdr:rowOff>
    </xdr:from>
    <xdr:to>
      <xdr:col>41</xdr:col>
      <xdr:colOff>50800</xdr:colOff>
      <xdr:row>37</xdr:row>
      <xdr:rowOff>76530</xdr:rowOff>
    </xdr:to>
    <xdr:cxnSp macro="">
      <xdr:nvCxnSpPr>
        <xdr:cNvPr id="306" name="直線コネクタ 305"/>
        <xdr:cNvCxnSpPr/>
      </xdr:nvCxnSpPr>
      <xdr:spPr>
        <a:xfrm flipV="1">
          <a:off x="6972300" y="6360233"/>
          <a:ext cx="889000" cy="59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20081</xdr:rowOff>
    </xdr:from>
    <xdr:to>
      <xdr:col>41</xdr:col>
      <xdr:colOff>101600</xdr:colOff>
      <xdr:row>36</xdr:row>
      <xdr:rowOff>121681</xdr:rowOff>
    </xdr:to>
    <xdr:sp macro="" textlink="">
      <xdr:nvSpPr>
        <xdr:cNvPr id="307" name="フローチャート: 判断 306"/>
        <xdr:cNvSpPr/>
      </xdr:nvSpPr>
      <xdr:spPr>
        <a:xfrm>
          <a:off x="7810500" y="619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138208</xdr:rowOff>
    </xdr:from>
    <xdr:ext cx="534377" cy="259045"/>
    <xdr:sp macro="" textlink="">
      <xdr:nvSpPr>
        <xdr:cNvPr id="308" name="テキスト ボックス 307"/>
        <xdr:cNvSpPr txBox="1"/>
      </xdr:nvSpPr>
      <xdr:spPr>
        <a:xfrm>
          <a:off x="7594111" y="596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132846</xdr:rowOff>
    </xdr:from>
    <xdr:to>
      <xdr:col>36</xdr:col>
      <xdr:colOff>165100</xdr:colOff>
      <xdr:row>37</xdr:row>
      <xdr:rowOff>62996</xdr:rowOff>
    </xdr:to>
    <xdr:sp macro="" textlink="">
      <xdr:nvSpPr>
        <xdr:cNvPr id="309" name="フローチャート: 判断 308"/>
        <xdr:cNvSpPr/>
      </xdr:nvSpPr>
      <xdr:spPr>
        <a:xfrm>
          <a:off x="6921500" y="6305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79523</xdr:rowOff>
    </xdr:from>
    <xdr:ext cx="534377" cy="259045"/>
    <xdr:sp macro="" textlink="">
      <xdr:nvSpPr>
        <xdr:cNvPr id="310" name="テキスト ボックス 309"/>
        <xdr:cNvSpPr txBox="1"/>
      </xdr:nvSpPr>
      <xdr:spPr>
        <a:xfrm>
          <a:off x="6705111" y="6080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121884</xdr:rowOff>
    </xdr:from>
    <xdr:to>
      <xdr:col>55</xdr:col>
      <xdr:colOff>50800</xdr:colOff>
      <xdr:row>37</xdr:row>
      <xdr:rowOff>52034</xdr:rowOff>
    </xdr:to>
    <xdr:sp macro="" textlink="">
      <xdr:nvSpPr>
        <xdr:cNvPr id="316" name="楕円 315"/>
        <xdr:cNvSpPr/>
      </xdr:nvSpPr>
      <xdr:spPr>
        <a:xfrm>
          <a:off x="10426700" y="629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100311</xdr:rowOff>
    </xdr:from>
    <xdr:ext cx="534377" cy="259045"/>
    <xdr:sp macro="" textlink="">
      <xdr:nvSpPr>
        <xdr:cNvPr id="317" name="補助費等該当値テキスト"/>
        <xdr:cNvSpPr txBox="1"/>
      </xdr:nvSpPr>
      <xdr:spPr>
        <a:xfrm>
          <a:off x="10528300" y="6272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63700</xdr:rowOff>
    </xdr:from>
    <xdr:to>
      <xdr:col>50</xdr:col>
      <xdr:colOff>165100</xdr:colOff>
      <xdr:row>36</xdr:row>
      <xdr:rowOff>165300</xdr:rowOff>
    </xdr:to>
    <xdr:sp macro="" textlink="">
      <xdr:nvSpPr>
        <xdr:cNvPr id="318" name="楕円 317"/>
        <xdr:cNvSpPr/>
      </xdr:nvSpPr>
      <xdr:spPr>
        <a:xfrm>
          <a:off x="9588500" y="623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156427</xdr:rowOff>
    </xdr:from>
    <xdr:ext cx="534377" cy="259045"/>
    <xdr:sp macro="" textlink="">
      <xdr:nvSpPr>
        <xdr:cNvPr id="319" name="テキスト ボックス 318"/>
        <xdr:cNvSpPr txBox="1"/>
      </xdr:nvSpPr>
      <xdr:spPr>
        <a:xfrm>
          <a:off x="9372111" y="6328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69349</xdr:rowOff>
    </xdr:from>
    <xdr:to>
      <xdr:col>46</xdr:col>
      <xdr:colOff>38100</xdr:colOff>
      <xdr:row>37</xdr:row>
      <xdr:rowOff>170949</xdr:rowOff>
    </xdr:to>
    <xdr:sp macro="" textlink="">
      <xdr:nvSpPr>
        <xdr:cNvPr id="320" name="楕円 319"/>
        <xdr:cNvSpPr/>
      </xdr:nvSpPr>
      <xdr:spPr>
        <a:xfrm>
          <a:off x="8699500" y="641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162076</xdr:rowOff>
    </xdr:from>
    <xdr:ext cx="534377" cy="259045"/>
    <xdr:sp macro="" textlink="">
      <xdr:nvSpPr>
        <xdr:cNvPr id="321" name="テキスト ボックス 320"/>
        <xdr:cNvSpPr txBox="1"/>
      </xdr:nvSpPr>
      <xdr:spPr>
        <a:xfrm>
          <a:off x="8483111" y="6505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137233</xdr:rowOff>
    </xdr:from>
    <xdr:to>
      <xdr:col>41</xdr:col>
      <xdr:colOff>101600</xdr:colOff>
      <xdr:row>37</xdr:row>
      <xdr:rowOff>67383</xdr:rowOff>
    </xdr:to>
    <xdr:sp macro="" textlink="">
      <xdr:nvSpPr>
        <xdr:cNvPr id="322" name="楕円 321"/>
        <xdr:cNvSpPr/>
      </xdr:nvSpPr>
      <xdr:spPr>
        <a:xfrm>
          <a:off x="7810500" y="630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58510</xdr:rowOff>
    </xdr:from>
    <xdr:ext cx="534377" cy="259045"/>
    <xdr:sp macro="" textlink="">
      <xdr:nvSpPr>
        <xdr:cNvPr id="323" name="テキスト ボックス 322"/>
        <xdr:cNvSpPr txBox="1"/>
      </xdr:nvSpPr>
      <xdr:spPr>
        <a:xfrm>
          <a:off x="7594111" y="640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25730</xdr:rowOff>
    </xdr:from>
    <xdr:to>
      <xdr:col>36</xdr:col>
      <xdr:colOff>165100</xdr:colOff>
      <xdr:row>37</xdr:row>
      <xdr:rowOff>127330</xdr:rowOff>
    </xdr:to>
    <xdr:sp macro="" textlink="">
      <xdr:nvSpPr>
        <xdr:cNvPr id="324" name="楕円 323"/>
        <xdr:cNvSpPr/>
      </xdr:nvSpPr>
      <xdr:spPr>
        <a:xfrm>
          <a:off x="6921500" y="63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118457</xdr:rowOff>
    </xdr:from>
    <xdr:ext cx="534377" cy="259045"/>
    <xdr:sp macro="" textlink="">
      <xdr:nvSpPr>
        <xdr:cNvPr id="325" name="テキスト ボックス 324"/>
        <xdr:cNvSpPr txBox="1"/>
      </xdr:nvSpPr>
      <xdr:spPr>
        <a:xfrm>
          <a:off x="6705111" y="6462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7" name="テキスト ボックス 336"/>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9" name="テキスト ボックス 338"/>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41" name="テキスト ボックス 340"/>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3" name="テキスト ボックス 342"/>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5594</xdr:rowOff>
    </xdr:from>
    <xdr:to>
      <xdr:col>54</xdr:col>
      <xdr:colOff>189865</xdr:colOff>
      <xdr:row>58</xdr:row>
      <xdr:rowOff>39170</xdr:rowOff>
    </xdr:to>
    <xdr:cxnSp macro="">
      <xdr:nvCxnSpPr>
        <xdr:cNvPr id="347" name="直線コネクタ 346"/>
        <xdr:cNvCxnSpPr/>
      </xdr:nvCxnSpPr>
      <xdr:spPr>
        <a:xfrm flipV="1">
          <a:off x="10475595" y="8578094"/>
          <a:ext cx="1270" cy="1405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42997</xdr:rowOff>
    </xdr:from>
    <xdr:ext cx="534377" cy="259045"/>
    <xdr:sp macro="" textlink="">
      <xdr:nvSpPr>
        <xdr:cNvPr id="348" name="普通建設事業費最小値テキスト"/>
        <xdr:cNvSpPr txBox="1"/>
      </xdr:nvSpPr>
      <xdr:spPr>
        <a:xfrm>
          <a:off x="10528300" y="9987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39170</xdr:rowOff>
    </xdr:from>
    <xdr:to>
      <xdr:col>55</xdr:col>
      <xdr:colOff>88900</xdr:colOff>
      <xdr:row>58</xdr:row>
      <xdr:rowOff>39170</xdr:rowOff>
    </xdr:to>
    <xdr:cxnSp macro="">
      <xdr:nvCxnSpPr>
        <xdr:cNvPr id="349" name="直線コネクタ 348"/>
        <xdr:cNvCxnSpPr/>
      </xdr:nvCxnSpPr>
      <xdr:spPr>
        <a:xfrm>
          <a:off x="10388600" y="9983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123721</xdr:rowOff>
    </xdr:from>
    <xdr:ext cx="599010" cy="259045"/>
    <xdr:sp macro="" textlink="">
      <xdr:nvSpPr>
        <xdr:cNvPr id="350" name="普通建設事業費最大値テキスト"/>
        <xdr:cNvSpPr txBox="1"/>
      </xdr:nvSpPr>
      <xdr:spPr>
        <a:xfrm>
          <a:off x="10528300" y="83533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5594</xdr:rowOff>
    </xdr:from>
    <xdr:to>
      <xdr:col>55</xdr:col>
      <xdr:colOff>88900</xdr:colOff>
      <xdr:row>50</xdr:row>
      <xdr:rowOff>5594</xdr:rowOff>
    </xdr:to>
    <xdr:cxnSp macro="">
      <xdr:nvCxnSpPr>
        <xdr:cNvPr id="351" name="直線コネクタ 350"/>
        <xdr:cNvCxnSpPr/>
      </xdr:nvCxnSpPr>
      <xdr:spPr>
        <a:xfrm>
          <a:off x="10388600" y="8578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28710</xdr:rowOff>
    </xdr:from>
    <xdr:to>
      <xdr:col>55</xdr:col>
      <xdr:colOff>0</xdr:colOff>
      <xdr:row>55</xdr:row>
      <xdr:rowOff>171411</xdr:rowOff>
    </xdr:to>
    <xdr:cxnSp macro="">
      <xdr:nvCxnSpPr>
        <xdr:cNvPr id="352" name="直線コネクタ 351"/>
        <xdr:cNvCxnSpPr/>
      </xdr:nvCxnSpPr>
      <xdr:spPr>
        <a:xfrm>
          <a:off x="9639300" y="9458460"/>
          <a:ext cx="838200" cy="142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164950</xdr:rowOff>
    </xdr:from>
    <xdr:ext cx="534377" cy="259045"/>
    <xdr:sp macro="" textlink="">
      <xdr:nvSpPr>
        <xdr:cNvPr id="353" name="普通建設事業費平均値テキスト"/>
        <xdr:cNvSpPr txBox="1"/>
      </xdr:nvSpPr>
      <xdr:spPr>
        <a:xfrm>
          <a:off x="10528300" y="92518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142073</xdr:rowOff>
    </xdr:from>
    <xdr:to>
      <xdr:col>55</xdr:col>
      <xdr:colOff>50800</xdr:colOff>
      <xdr:row>55</xdr:row>
      <xdr:rowOff>72223</xdr:rowOff>
    </xdr:to>
    <xdr:sp macro="" textlink="">
      <xdr:nvSpPr>
        <xdr:cNvPr id="354" name="フローチャート: 判断 353"/>
        <xdr:cNvSpPr/>
      </xdr:nvSpPr>
      <xdr:spPr>
        <a:xfrm>
          <a:off x="10426700" y="9400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164809</xdr:rowOff>
    </xdr:from>
    <xdr:to>
      <xdr:col>50</xdr:col>
      <xdr:colOff>114300</xdr:colOff>
      <xdr:row>55</xdr:row>
      <xdr:rowOff>28710</xdr:rowOff>
    </xdr:to>
    <xdr:cxnSp macro="">
      <xdr:nvCxnSpPr>
        <xdr:cNvPr id="355" name="直線コネクタ 354"/>
        <xdr:cNvCxnSpPr/>
      </xdr:nvCxnSpPr>
      <xdr:spPr>
        <a:xfrm>
          <a:off x="8750300" y="9423109"/>
          <a:ext cx="889000" cy="35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128997</xdr:rowOff>
    </xdr:from>
    <xdr:to>
      <xdr:col>50</xdr:col>
      <xdr:colOff>165100</xdr:colOff>
      <xdr:row>55</xdr:row>
      <xdr:rowOff>59147</xdr:rowOff>
    </xdr:to>
    <xdr:sp macro="" textlink="">
      <xdr:nvSpPr>
        <xdr:cNvPr id="356" name="フローチャート: 判断 355"/>
        <xdr:cNvSpPr/>
      </xdr:nvSpPr>
      <xdr:spPr>
        <a:xfrm>
          <a:off x="9588500" y="9387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75674</xdr:rowOff>
    </xdr:from>
    <xdr:ext cx="534377" cy="259045"/>
    <xdr:sp macro="" textlink="">
      <xdr:nvSpPr>
        <xdr:cNvPr id="357" name="テキスト ボックス 356"/>
        <xdr:cNvSpPr txBox="1"/>
      </xdr:nvSpPr>
      <xdr:spPr>
        <a:xfrm>
          <a:off x="9372111" y="916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82212</xdr:rowOff>
    </xdr:from>
    <xdr:to>
      <xdr:col>45</xdr:col>
      <xdr:colOff>177800</xdr:colOff>
      <xdr:row>54</xdr:row>
      <xdr:rowOff>164809</xdr:rowOff>
    </xdr:to>
    <xdr:cxnSp macro="">
      <xdr:nvCxnSpPr>
        <xdr:cNvPr id="358" name="直線コネクタ 357"/>
        <xdr:cNvCxnSpPr/>
      </xdr:nvCxnSpPr>
      <xdr:spPr>
        <a:xfrm>
          <a:off x="7861300" y="9340512"/>
          <a:ext cx="889000" cy="82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159135</xdr:rowOff>
    </xdr:from>
    <xdr:to>
      <xdr:col>46</xdr:col>
      <xdr:colOff>38100</xdr:colOff>
      <xdr:row>55</xdr:row>
      <xdr:rowOff>89285</xdr:rowOff>
    </xdr:to>
    <xdr:sp macro="" textlink="">
      <xdr:nvSpPr>
        <xdr:cNvPr id="359" name="フローチャート: 判断 358"/>
        <xdr:cNvSpPr/>
      </xdr:nvSpPr>
      <xdr:spPr>
        <a:xfrm>
          <a:off x="8699500" y="941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80412</xdr:rowOff>
    </xdr:from>
    <xdr:ext cx="534377" cy="259045"/>
    <xdr:sp macro="" textlink="">
      <xdr:nvSpPr>
        <xdr:cNvPr id="360" name="テキスト ボックス 359"/>
        <xdr:cNvSpPr txBox="1"/>
      </xdr:nvSpPr>
      <xdr:spPr>
        <a:xfrm>
          <a:off x="8483111" y="9510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76890</xdr:rowOff>
    </xdr:from>
    <xdr:to>
      <xdr:col>41</xdr:col>
      <xdr:colOff>50800</xdr:colOff>
      <xdr:row>54</xdr:row>
      <xdr:rowOff>82212</xdr:rowOff>
    </xdr:to>
    <xdr:cxnSp macro="">
      <xdr:nvCxnSpPr>
        <xdr:cNvPr id="361" name="直線コネクタ 360"/>
        <xdr:cNvCxnSpPr/>
      </xdr:nvCxnSpPr>
      <xdr:spPr>
        <a:xfrm>
          <a:off x="6972300" y="9335190"/>
          <a:ext cx="889000" cy="5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53</xdr:row>
      <xdr:rowOff>102643</xdr:rowOff>
    </xdr:from>
    <xdr:to>
      <xdr:col>41</xdr:col>
      <xdr:colOff>101600</xdr:colOff>
      <xdr:row>54</xdr:row>
      <xdr:rowOff>32793</xdr:rowOff>
    </xdr:to>
    <xdr:sp macro="" textlink="">
      <xdr:nvSpPr>
        <xdr:cNvPr id="362" name="フローチャート: 判断 361"/>
        <xdr:cNvSpPr/>
      </xdr:nvSpPr>
      <xdr:spPr>
        <a:xfrm>
          <a:off x="7810500" y="9189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49320</xdr:rowOff>
    </xdr:from>
    <xdr:ext cx="534377" cy="259045"/>
    <xdr:sp macro="" textlink="">
      <xdr:nvSpPr>
        <xdr:cNvPr id="363" name="テキスト ボックス 362"/>
        <xdr:cNvSpPr txBox="1"/>
      </xdr:nvSpPr>
      <xdr:spPr>
        <a:xfrm>
          <a:off x="7594111" y="8964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168864</xdr:rowOff>
    </xdr:from>
    <xdr:to>
      <xdr:col>36</xdr:col>
      <xdr:colOff>165100</xdr:colOff>
      <xdr:row>55</xdr:row>
      <xdr:rowOff>99014</xdr:rowOff>
    </xdr:to>
    <xdr:sp macro="" textlink="">
      <xdr:nvSpPr>
        <xdr:cNvPr id="364" name="フローチャート: 判断 363"/>
        <xdr:cNvSpPr/>
      </xdr:nvSpPr>
      <xdr:spPr>
        <a:xfrm>
          <a:off x="6921500" y="942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90141</xdr:rowOff>
    </xdr:from>
    <xdr:ext cx="534377" cy="259045"/>
    <xdr:sp macro="" textlink="">
      <xdr:nvSpPr>
        <xdr:cNvPr id="365" name="テキスト ボックス 364"/>
        <xdr:cNvSpPr txBox="1"/>
      </xdr:nvSpPr>
      <xdr:spPr>
        <a:xfrm>
          <a:off x="6705111" y="9519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120611</xdr:rowOff>
    </xdr:from>
    <xdr:to>
      <xdr:col>55</xdr:col>
      <xdr:colOff>50800</xdr:colOff>
      <xdr:row>56</xdr:row>
      <xdr:rowOff>50761</xdr:rowOff>
    </xdr:to>
    <xdr:sp macro="" textlink="">
      <xdr:nvSpPr>
        <xdr:cNvPr id="371" name="楕円 370"/>
        <xdr:cNvSpPr/>
      </xdr:nvSpPr>
      <xdr:spPr>
        <a:xfrm>
          <a:off x="10426700" y="955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99038</xdr:rowOff>
    </xdr:from>
    <xdr:ext cx="534377" cy="259045"/>
    <xdr:sp macro="" textlink="">
      <xdr:nvSpPr>
        <xdr:cNvPr id="372" name="普通建設事業費該当値テキスト"/>
        <xdr:cNvSpPr txBox="1"/>
      </xdr:nvSpPr>
      <xdr:spPr>
        <a:xfrm>
          <a:off x="10528300" y="952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149360</xdr:rowOff>
    </xdr:from>
    <xdr:to>
      <xdr:col>50</xdr:col>
      <xdr:colOff>165100</xdr:colOff>
      <xdr:row>55</xdr:row>
      <xdr:rowOff>79510</xdr:rowOff>
    </xdr:to>
    <xdr:sp macro="" textlink="">
      <xdr:nvSpPr>
        <xdr:cNvPr id="373" name="楕円 372"/>
        <xdr:cNvSpPr/>
      </xdr:nvSpPr>
      <xdr:spPr>
        <a:xfrm>
          <a:off x="9588500" y="940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70637</xdr:rowOff>
    </xdr:from>
    <xdr:ext cx="534377" cy="259045"/>
    <xdr:sp macro="" textlink="">
      <xdr:nvSpPr>
        <xdr:cNvPr id="374" name="テキスト ボックス 373"/>
        <xdr:cNvSpPr txBox="1"/>
      </xdr:nvSpPr>
      <xdr:spPr>
        <a:xfrm>
          <a:off x="9372111" y="9500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114009</xdr:rowOff>
    </xdr:from>
    <xdr:to>
      <xdr:col>46</xdr:col>
      <xdr:colOff>38100</xdr:colOff>
      <xdr:row>55</xdr:row>
      <xdr:rowOff>44159</xdr:rowOff>
    </xdr:to>
    <xdr:sp macro="" textlink="">
      <xdr:nvSpPr>
        <xdr:cNvPr id="375" name="楕円 374"/>
        <xdr:cNvSpPr/>
      </xdr:nvSpPr>
      <xdr:spPr>
        <a:xfrm>
          <a:off x="8699500" y="937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60686</xdr:rowOff>
    </xdr:from>
    <xdr:ext cx="534377" cy="259045"/>
    <xdr:sp macro="" textlink="">
      <xdr:nvSpPr>
        <xdr:cNvPr id="376" name="テキスト ボックス 375"/>
        <xdr:cNvSpPr txBox="1"/>
      </xdr:nvSpPr>
      <xdr:spPr>
        <a:xfrm>
          <a:off x="8483111" y="9147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31412</xdr:rowOff>
    </xdr:from>
    <xdr:to>
      <xdr:col>41</xdr:col>
      <xdr:colOff>101600</xdr:colOff>
      <xdr:row>54</xdr:row>
      <xdr:rowOff>133012</xdr:rowOff>
    </xdr:to>
    <xdr:sp macro="" textlink="">
      <xdr:nvSpPr>
        <xdr:cNvPr id="377" name="楕円 376"/>
        <xdr:cNvSpPr/>
      </xdr:nvSpPr>
      <xdr:spPr>
        <a:xfrm>
          <a:off x="7810500" y="928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124139</xdr:rowOff>
    </xdr:from>
    <xdr:ext cx="534377" cy="259045"/>
    <xdr:sp macro="" textlink="">
      <xdr:nvSpPr>
        <xdr:cNvPr id="378" name="テキスト ボックス 377"/>
        <xdr:cNvSpPr txBox="1"/>
      </xdr:nvSpPr>
      <xdr:spPr>
        <a:xfrm>
          <a:off x="7594111" y="9382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26090</xdr:rowOff>
    </xdr:from>
    <xdr:to>
      <xdr:col>36</xdr:col>
      <xdr:colOff>165100</xdr:colOff>
      <xdr:row>54</xdr:row>
      <xdr:rowOff>127690</xdr:rowOff>
    </xdr:to>
    <xdr:sp macro="" textlink="">
      <xdr:nvSpPr>
        <xdr:cNvPr id="379" name="楕円 378"/>
        <xdr:cNvSpPr/>
      </xdr:nvSpPr>
      <xdr:spPr>
        <a:xfrm>
          <a:off x="6921500" y="92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144217</xdr:rowOff>
    </xdr:from>
    <xdr:ext cx="534377" cy="259045"/>
    <xdr:sp macro="" textlink="">
      <xdr:nvSpPr>
        <xdr:cNvPr id="380" name="テキスト ボックス 379"/>
        <xdr:cNvSpPr txBox="1"/>
      </xdr:nvSpPr>
      <xdr:spPr>
        <a:xfrm>
          <a:off x="6705111" y="9059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2" name="テキスト ボックス 401"/>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48620</xdr:rowOff>
    </xdr:from>
    <xdr:to>
      <xdr:col>54</xdr:col>
      <xdr:colOff>189865</xdr:colOff>
      <xdr:row>79</xdr:row>
      <xdr:rowOff>98879</xdr:rowOff>
    </xdr:to>
    <xdr:cxnSp macro="">
      <xdr:nvCxnSpPr>
        <xdr:cNvPr id="406" name="直線コネクタ 405"/>
        <xdr:cNvCxnSpPr/>
      </xdr:nvCxnSpPr>
      <xdr:spPr>
        <a:xfrm flipV="1">
          <a:off x="10475595" y="12050120"/>
          <a:ext cx="1270" cy="1593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7"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8" name="直線コネクタ 407"/>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166747</xdr:rowOff>
    </xdr:from>
    <xdr:ext cx="534377" cy="259045"/>
    <xdr:sp macro="" textlink="">
      <xdr:nvSpPr>
        <xdr:cNvPr id="409" name="普通建設事業費 （ うち新規整備　）最大値テキスト"/>
        <xdr:cNvSpPr txBox="1"/>
      </xdr:nvSpPr>
      <xdr:spPr>
        <a:xfrm>
          <a:off x="10528300" y="1182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48620</xdr:rowOff>
    </xdr:from>
    <xdr:to>
      <xdr:col>55</xdr:col>
      <xdr:colOff>88900</xdr:colOff>
      <xdr:row>70</xdr:row>
      <xdr:rowOff>48620</xdr:rowOff>
    </xdr:to>
    <xdr:cxnSp macro="">
      <xdr:nvCxnSpPr>
        <xdr:cNvPr id="410" name="直線コネクタ 409"/>
        <xdr:cNvCxnSpPr/>
      </xdr:nvCxnSpPr>
      <xdr:spPr>
        <a:xfrm>
          <a:off x="10388600" y="12050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68148</xdr:rowOff>
    </xdr:from>
    <xdr:to>
      <xdr:col>55</xdr:col>
      <xdr:colOff>0</xdr:colOff>
      <xdr:row>78</xdr:row>
      <xdr:rowOff>132891</xdr:rowOff>
    </xdr:to>
    <xdr:cxnSp macro="">
      <xdr:nvCxnSpPr>
        <xdr:cNvPr id="411" name="直線コネクタ 410"/>
        <xdr:cNvCxnSpPr/>
      </xdr:nvCxnSpPr>
      <xdr:spPr>
        <a:xfrm>
          <a:off x="9639300" y="13441248"/>
          <a:ext cx="838200" cy="64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79005</xdr:rowOff>
    </xdr:from>
    <xdr:ext cx="534377" cy="259045"/>
    <xdr:sp macro="" textlink="">
      <xdr:nvSpPr>
        <xdr:cNvPr id="412" name="普通建設事業費 （ うち新規整備　）平均値テキスト"/>
        <xdr:cNvSpPr txBox="1"/>
      </xdr:nvSpPr>
      <xdr:spPr>
        <a:xfrm>
          <a:off x="10528300" y="131092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56128</xdr:rowOff>
    </xdr:from>
    <xdr:to>
      <xdr:col>55</xdr:col>
      <xdr:colOff>50800</xdr:colOff>
      <xdr:row>77</xdr:row>
      <xdr:rowOff>157728</xdr:rowOff>
    </xdr:to>
    <xdr:sp macro="" textlink="">
      <xdr:nvSpPr>
        <xdr:cNvPr id="413" name="フローチャート: 判断 412"/>
        <xdr:cNvSpPr/>
      </xdr:nvSpPr>
      <xdr:spPr>
        <a:xfrm>
          <a:off x="10426700" y="1325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68148</xdr:rowOff>
    </xdr:from>
    <xdr:to>
      <xdr:col>50</xdr:col>
      <xdr:colOff>114300</xdr:colOff>
      <xdr:row>79</xdr:row>
      <xdr:rowOff>21856</xdr:rowOff>
    </xdr:to>
    <xdr:cxnSp macro="">
      <xdr:nvCxnSpPr>
        <xdr:cNvPr id="414" name="直線コネクタ 413"/>
        <xdr:cNvCxnSpPr/>
      </xdr:nvCxnSpPr>
      <xdr:spPr>
        <a:xfrm flipV="1">
          <a:off x="8750300" y="13441248"/>
          <a:ext cx="889000" cy="125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97913</xdr:rowOff>
    </xdr:from>
    <xdr:to>
      <xdr:col>50</xdr:col>
      <xdr:colOff>165100</xdr:colOff>
      <xdr:row>78</xdr:row>
      <xdr:rowOff>28063</xdr:rowOff>
    </xdr:to>
    <xdr:sp macro="" textlink="">
      <xdr:nvSpPr>
        <xdr:cNvPr id="415" name="フローチャート: 判断 414"/>
        <xdr:cNvSpPr/>
      </xdr:nvSpPr>
      <xdr:spPr>
        <a:xfrm>
          <a:off x="9588500" y="13299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44590</xdr:rowOff>
    </xdr:from>
    <xdr:ext cx="534377" cy="259045"/>
    <xdr:sp macro="" textlink="">
      <xdr:nvSpPr>
        <xdr:cNvPr id="416" name="テキスト ボックス 415"/>
        <xdr:cNvSpPr txBox="1"/>
      </xdr:nvSpPr>
      <xdr:spPr>
        <a:xfrm>
          <a:off x="9372111" y="13074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20158</xdr:rowOff>
    </xdr:from>
    <xdr:to>
      <xdr:col>45</xdr:col>
      <xdr:colOff>177800</xdr:colOff>
      <xdr:row>79</xdr:row>
      <xdr:rowOff>21856</xdr:rowOff>
    </xdr:to>
    <xdr:cxnSp macro="">
      <xdr:nvCxnSpPr>
        <xdr:cNvPr id="417" name="直線コネクタ 416"/>
        <xdr:cNvCxnSpPr/>
      </xdr:nvCxnSpPr>
      <xdr:spPr>
        <a:xfrm>
          <a:off x="7861300" y="13050358"/>
          <a:ext cx="889000" cy="516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53434</xdr:rowOff>
    </xdr:from>
    <xdr:to>
      <xdr:col>46</xdr:col>
      <xdr:colOff>38100</xdr:colOff>
      <xdr:row>77</xdr:row>
      <xdr:rowOff>155034</xdr:rowOff>
    </xdr:to>
    <xdr:sp macro="" textlink="">
      <xdr:nvSpPr>
        <xdr:cNvPr id="418" name="フローチャート: 判断 417"/>
        <xdr:cNvSpPr/>
      </xdr:nvSpPr>
      <xdr:spPr>
        <a:xfrm>
          <a:off x="8699500" y="13255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111</xdr:rowOff>
    </xdr:from>
    <xdr:ext cx="534377" cy="259045"/>
    <xdr:sp macro="" textlink="">
      <xdr:nvSpPr>
        <xdr:cNvPr id="419" name="テキスト ボックス 418"/>
        <xdr:cNvSpPr txBox="1"/>
      </xdr:nvSpPr>
      <xdr:spPr>
        <a:xfrm>
          <a:off x="8483111" y="13030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118440</xdr:rowOff>
    </xdr:from>
    <xdr:to>
      <xdr:col>41</xdr:col>
      <xdr:colOff>50800</xdr:colOff>
      <xdr:row>76</xdr:row>
      <xdr:rowOff>20158</xdr:rowOff>
    </xdr:to>
    <xdr:cxnSp macro="">
      <xdr:nvCxnSpPr>
        <xdr:cNvPr id="420" name="直線コネクタ 419"/>
        <xdr:cNvCxnSpPr/>
      </xdr:nvCxnSpPr>
      <xdr:spPr>
        <a:xfrm>
          <a:off x="6972300" y="12977190"/>
          <a:ext cx="889000" cy="73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144123</xdr:rowOff>
    </xdr:from>
    <xdr:to>
      <xdr:col>41</xdr:col>
      <xdr:colOff>101600</xdr:colOff>
      <xdr:row>75</xdr:row>
      <xdr:rowOff>74273</xdr:rowOff>
    </xdr:to>
    <xdr:sp macro="" textlink="">
      <xdr:nvSpPr>
        <xdr:cNvPr id="421" name="フローチャート: 判断 420"/>
        <xdr:cNvSpPr/>
      </xdr:nvSpPr>
      <xdr:spPr>
        <a:xfrm>
          <a:off x="7810500" y="12831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90800</xdr:rowOff>
    </xdr:from>
    <xdr:ext cx="534377" cy="259045"/>
    <xdr:sp macro="" textlink="">
      <xdr:nvSpPr>
        <xdr:cNvPr id="422" name="テキスト ボックス 421"/>
        <xdr:cNvSpPr txBox="1"/>
      </xdr:nvSpPr>
      <xdr:spPr>
        <a:xfrm>
          <a:off x="7594111" y="12606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104739</xdr:rowOff>
    </xdr:from>
    <xdr:to>
      <xdr:col>36</xdr:col>
      <xdr:colOff>165100</xdr:colOff>
      <xdr:row>77</xdr:row>
      <xdr:rowOff>34889</xdr:rowOff>
    </xdr:to>
    <xdr:sp macro="" textlink="">
      <xdr:nvSpPr>
        <xdr:cNvPr id="423" name="フローチャート: 判断 422"/>
        <xdr:cNvSpPr/>
      </xdr:nvSpPr>
      <xdr:spPr>
        <a:xfrm>
          <a:off x="6921500" y="1313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26016</xdr:rowOff>
    </xdr:from>
    <xdr:ext cx="534377" cy="259045"/>
    <xdr:sp macro="" textlink="">
      <xdr:nvSpPr>
        <xdr:cNvPr id="424" name="テキスト ボックス 423"/>
        <xdr:cNvSpPr txBox="1"/>
      </xdr:nvSpPr>
      <xdr:spPr>
        <a:xfrm>
          <a:off x="6705111" y="13227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82091</xdr:rowOff>
    </xdr:from>
    <xdr:to>
      <xdr:col>55</xdr:col>
      <xdr:colOff>50800</xdr:colOff>
      <xdr:row>79</xdr:row>
      <xdr:rowOff>12241</xdr:rowOff>
    </xdr:to>
    <xdr:sp macro="" textlink="">
      <xdr:nvSpPr>
        <xdr:cNvPr id="430" name="楕円 429"/>
        <xdr:cNvSpPr/>
      </xdr:nvSpPr>
      <xdr:spPr>
        <a:xfrm>
          <a:off x="10426700" y="1345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60518</xdr:rowOff>
    </xdr:from>
    <xdr:ext cx="469744" cy="259045"/>
    <xdr:sp macro="" textlink="">
      <xdr:nvSpPr>
        <xdr:cNvPr id="431" name="普通建設事業費 （ うち新規整備　）該当値テキスト"/>
        <xdr:cNvSpPr txBox="1"/>
      </xdr:nvSpPr>
      <xdr:spPr>
        <a:xfrm>
          <a:off x="10528300" y="13433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17348</xdr:rowOff>
    </xdr:from>
    <xdr:to>
      <xdr:col>50</xdr:col>
      <xdr:colOff>165100</xdr:colOff>
      <xdr:row>78</xdr:row>
      <xdr:rowOff>118948</xdr:rowOff>
    </xdr:to>
    <xdr:sp macro="" textlink="">
      <xdr:nvSpPr>
        <xdr:cNvPr id="432" name="楕円 431"/>
        <xdr:cNvSpPr/>
      </xdr:nvSpPr>
      <xdr:spPr>
        <a:xfrm>
          <a:off x="9588500" y="133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110075</xdr:rowOff>
    </xdr:from>
    <xdr:ext cx="534377" cy="259045"/>
    <xdr:sp macro="" textlink="">
      <xdr:nvSpPr>
        <xdr:cNvPr id="433" name="テキスト ボックス 432"/>
        <xdr:cNvSpPr txBox="1"/>
      </xdr:nvSpPr>
      <xdr:spPr>
        <a:xfrm>
          <a:off x="9372111" y="13483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142506</xdr:rowOff>
    </xdr:from>
    <xdr:to>
      <xdr:col>46</xdr:col>
      <xdr:colOff>38100</xdr:colOff>
      <xdr:row>79</xdr:row>
      <xdr:rowOff>72656</xdr:rowOff>
    </xdr:to>
    <xdr:sp macro="" textlink="">
      <xdr:nvSpPr>
        <xdr:cNvPr id="434" name="楕円 433"/>
        <xdr:cNvSpPr/>
      </xdr:nvSpPr>
      <xdr:spPr>
        <a:xfrm>
          <a:off x="8699500" y="1351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63783</xdr:rowOff>
    </xdr:from>
    <xdr:ext cx="469744" cy="259045"/>
    <xdr:sp macro="" textlink="">
      <xdr:nvSpPr>
        <xdr:cNvPr id="435" name="テキスト ボックス 434"/>
        <xdr:cNvSpPr txBox="1"/>
      </xdr:nvSpPr>
      <xdr:spPr>
        <a:xfrm>
          <a:off x="8515428" y="13608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140808</xdr:rowOff>
    </xdr:from>
    <xdr:to>
      <xdr:col>41</xdr:col>
      <xdr:colOff>101600</xdr:colOff>
      <xdr:row>76</xdr:row>
      <xdr:rowOff>70958</xdr:rowOff>
    </xdr:to>
    <xdr:sp macro="" textlink="">
      <xdr:nvSpPr>
        <xdr:cNvPr id="436" name="楕円 435"/>
        <xdr:cNvSpPr/>
      </xdr:nvSpPr>
      <xdr:spPr>
        <a:xfrm>
          <a:off x="7810500" y="1299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62085</xdr:rowOff>
    </xdr:from>
    <xdr:ext cx="534377" cy="259045"/>
    <xdr:sp macro="" textlink="">
      <xdr:nvSpPr>
        <xdr:cNvPr id="437" name="テキスト ボックス 436"/>
        <xdr:cNvSpPr txBox="1"/>
      </xdr:nvSpPr>
      <xdr:spPr>
        <a:xfrm>
          <a:off x="7594111" y="1309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67640</xdr:rowOff>
    </xdr:from>
    <xdr:to>
      <xdr:col>36</xdr:col>
      <xdr:colOff>165100</xdr:colOff>
      <xdr:row>75</xdr:row>
      <xdr:rowOff>169239</xdr:rowOff>
    </xdr:to>
    <xdr:sp macro="" textlink="">
      <xdr:nvSpPr>
        <xdr:cNvPr id="438" name="楕円 437"/>
        <xdr:cNvSpPr/>
      </xdr:nvSpPr>
      <xdr:spPr>
        <a:xfrm>
          <a:off x="6921500" y="129263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14317</xdr:rowOff>
    </xdr:from>
    <xdr:ext cx="534377" cy="259045"/>
    <xdr:sp macro="" textlink="">
      <xdr:nvSpPr>
        <xdr:cNvPr id="439" name="テキスト ボックス 438"/>
        <xdr:cNvSpPr txBox="1"/>
      </xdr:nvSpPr>
      <xdr:spPr>
        <a:xfrm>
          <a:off x="6705111" y="12701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1" name="テキスト ボックス 45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9" name="テキスト ボックス 45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1" name="テキスト ボックス 460"/>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60001</xdr:rowOff>
    </xdr:from>
    <xdr:to>
      <xdr:col>54</xdr:col>
      <xdr:colOff>189865</xdr:colOff>
      <xdr:row>99</xdr:row>
      <xdr:rowOff>3584</xdr:rowOff>
    </xdr:to>
    <xdr:cxnSp macro="">
      <xdr:nvCxnSpPr>
        <xdr:cNvPr id="465" name="直線コネクタ 464"/>
        <xdr:cNvCxnSpPr/>
      </xdr:nvCxnSpPr>
      <xdr:spPr>
        <a:xfrm flipV="1">
          <a:off x="10475595" y="15490501"/>
          <a:ext cx="1270" cy="1486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7411</xdr:rowOff>
    </xdr:from>
    <xdr:ext cx="469744" cy="259045"/>
    <xdr:sp macro="" textlink="">
      <xdr:nvSpPr>
        <xdr:cNvPr id="466" name="普通建設事業費 （ うち更新整備　）最小値テキスト"/>
        <xdr:cNvSpPr txBox="1"/>
      </xdr:nvSpPr>
      <xdr:spPr>
        <a:xfrm>
          <a:off x="10528300" y="1698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3584</xdr:rowOff>
    </xdr:from>
    <xdr:to>
      <xdr:col>55</xdr:col>
      <xdr:colOff>88900</xdr:colOff>
      <xdr:row>99</xdr:row>
      <xdr:rowOff>3584</xdr:rowOff>
    </xdr:to>
    <xdr:cxnSp macro="">
      <xdr:nvCxnSpPr>
        <xdr:cNvPr id="467" name="直線コネクタ 466"/>
        <xdr:cNvCxnSpPr/>
      </xdr:nvCxnSpPr>
      <xdr:spPr>
        <a:xfrm>
          <a:off x="10388600" y="16977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6678</xdr:rowOff>
    </xdr:from>
    <xdr:ext cx="534377" cy="259045"/>
    <xdr:sp macro="" textlink="">
      <xdr:nvSpPr>
        <xdr:cNvPr id="468" name="普通建設事業費 （ うち更新整備　）最大値テキスト"/>
        <xdr:cNvSpPr txBox="1"/>
      </xdr:nvSpPr>
      <xdr:spPr>
        <a:xfrm>
          <a:off x="10528300" y="15265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60001</xdr:rowOff>
    </xdr:from>
    <xdr:to>
      <xdr:col>55</xdr:col>
      <xdr:colOff>88900</xdr:colOff>
      <xdr:row>90</xdr:row>
      <xdr:rowOff>60001</xdr:rowOff>
    </xdr:to>
    <xdr:cxnSp macro="">
      <xdr:nvCxnSpPr>
        <xdr:cNvPr id="469" name="直線コネクタ 468"/>
        <xdr:cNvCxnSpPr/>
      </xdr:nvCxnSpPr>
      <xdr:spPr>
        <a:xfrm>
          <a:off x="10388600" y="15490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80607</xdr:rowOff>
    </xdr:from>
    <xdr:to>
      <xdr:col>55</xdr:col>
      <xdr:colOff>0</xdr:colOff>
      <xdr:row>96</xdr:row>
      <xdr:rowOff>142247</xdr:rowOff>
    </xdr:to>
    <xdr:cxnSp macro="">
      <xdr:nvCxnSpPr>
        <xdr:cNvPr id="470" name="直線コネクタ 469"/>
        <xdr:cNvCxnSpPr/>
      </xdr:nvCxnSpPr>
      <xdr:spPr>
        <a:xfrm>
          <a:off x="9639300" y="16368357"/>
          <a:ext cx="838200" cy="233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155146</xdr:rowOff>
    </xdr:from>
    <xdr:ext cx="534377" cy="259045"/>
    <xdr:sp macro="" textlink="">
      <xdr:nvSpPr>
        <xdr:cNvPr id="471" name="普通建設事業費 （ うち更新整備　）平均値テキスト"/>
        <xdr:cNvSpPr txBox="1"/>
      </xdr:nvSpPr>
      <xdr:spPr>
        <a:xfrm>
          <a:off x="10528300" y="162714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132269</xdr:rowOff>
    </xdr:from>
    <xdr:to>
      <xdr:col>55</xdr:col>
      <xdr:colOff>50800</xdr:colOff>
      <xdr:row>96</xdr:row>
      <xdr:rowOff>62419</xdr:rowOff>
    </xdr:to>
    <xdr:sp macro="" textlink="">
      <xdr:nvSpPr>
        <xdr:cNvPr id="472" name="フローチャート: 判断 471"/>
        <xdr:cNvSpPr/>
      </xdr:nvSpPr>
      <xdr:spPr>
        <a:xfrm>
          <a:off x="10426700" y="16420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145839</xdr:rowOff>
    </xdr:from>
    <xdr:to>
      <xdr:col>50</xdr:col>
      <xdr:colOff>114300</xdr:colOff>
      <xdr:row>95</xdr:row>
      <xdr:rowOff>80607</xdr:rowOff>
    </xdr:to>
    <xdr:cxnSp macro="">
      <xdr:nvCxnSpPr>
        <xdr:cNvPr id="473" name="直線コネクタ 472"/>
        <xdr:cNvCxnSpPr/>
      </xdr:nvCxnSpPr>
      <xdr:spPr>
        <a:xfrm>
          <a:off x="8750300" y="16262139"/>
          <a:ext cx="889000" cy="10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98306</xdr:rowOff>
    </xdr:from>
    <xdr:to>
      <xdr:col>50</xdr:col>
      <xdr:colOff>165100</xdr:colOff>
      <xdr:row>96</xdr:row>
      <xdr:rowOff>28456</xdr:rowOff>
    </xdr:to>
    <xdr:sp macro="" textlink="">
      <xdr:nvSpPr>
        <xdr:cNvPr id="474" name="フローチャート: 判断 473"/>
        <xdr:cNvSpPr/>
      </xdr:nvSpPr>
      <xdr:spPr>
        <a:xfrm>
          <a:off x="9588500" y="1638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19583</xdr:rowOff>
    </xdr:from>
    <xdr:ext cx="534377" cy="259045"/>
    <xdr:sp macro="" textlink="">
      <xdr:nvSpPr>
        <xdr:cNvPr id="475" name="テキスト ボックス 474"/>
        <xdr:cNvSpPr txBox="1"/>
      </xdr:nvSpPr>
      <xdr:spPr>
        <a:xfrm>
          <a:off x="9372111" y="1647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145839</xdr:rowOff>
    </xdr:from>
    <xdr:to>
      <xdr:col>45</xdr:col>
      <xdr:colOff>177800</xdr:colOff>
      <xdr:row>96</xdr:row>
      <xdr:rowOff>84982</xdr:rowOff>
    </xdr:to>
    <xdr:cxnSp macro="">
      <xdr:nvCxnSpPr>
        <xdr:cNvPr id="476" name="直線コネクタ 475"/>
        <xdr:cNvCxnSpPr/>
      </xdr:nvCxnSpPr>
      <xdr:spPr>
        <a:xfrm flipV="1">
          <a:off x="7861300" y="16262139"/>
          <a:ext cx="889000" cy="282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164779</xdr:rowOff>
    </xdr:from>
    <xdr:to>
      <xdr:col>46</xdr:col>
      <xdr:colOff>38100</xdr:colOff>
      <xdr:row>96</xdr:row>
      <xdr:rowOff>94929</xdr:rowOff>
    </xdr:to>
    <xdr:sp macro="" textlink="">
      <xdr:nvSpPr>
        <xdr:cNvPr id="477" name="フローチャート: 判断 476"/>
        <xdr:cNvSpPr/>
      </xdr:nvSpPr>
      <xdr:spPr>
        <a:xfrm>
          <a:off x="8699500" y="1645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86056</xdr:rowOff>
    </xdr:from>
    <xdr:ext cx="534377" cy="259045"/>
    <xdr:sp macro="" textlink="">
      <xdr:nvSpPr>
        <xdr:cNvPr id="478" name="テキスト ボックス 477"/>
        <xdr:cNvSpPr txBox="1"/>
      </xdr:nvSpPr>
      <xdr:spPr>
        <a:xfrm>
          <a:off x="8483111" y="16545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84982</xdr:rowOff>
    </xdr:from>
    <xdr:to>
      <xdr:col>41</xdr:col>
      <xdr:colOff>50800</xdr:colOff>
      <xdr:row>96</xdr:row>
      <xdr:rowOff>129364</xdr:rowOff>
    </xdr:to>
    <xdr:cxnSp macro="">
      <xdr:nvCxnSpPr>
        <xdr:cNvPr id="479" name="直線コネクタ 478"/>
        <xdr:cNvCxnSpPr/>
      </xdr:nvCxnSpPr>
      <xdr:spPr>
        <a:xfrm flipV="1">
          <a:off x="6972300" y="16544182"/>
          <a:ext cx="889000" cy="4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118357</xdr:rowOff>
    </xdr:from>
    <xdr:to>
      <xdr:col>41</xdr:col>
      <xdr:colOff>101600</xdr:colOff>
      <xdr:row>97</xdr:row>
      <xdr:rowOff>48507</xdr:rowOff>
    </xdr:to>
    <xdr:sp macro="" textlink="">
      <xdr:nvSpPr>
        <xdr:cNvPr id="480" name="フローチャート: 判断 479"/>
        <xdr:cNvSpPr/>
      </xdr:nvSpPr>
      <xdr:spPr>
        <a:xfrm>
          <a:off x="7810500" y="16577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39634</xdr:rowOff>
    </xdr:from>
    <xdr:ext cx="534377" cy="259045"/>
    <xdr:sp macro="" textlink="">
      <xdr:nvSpPr>
        <xdr:cNvPr id="481" name="テキスト ボックス 480"/>
        <xdr:cNvSpPr txBox="1"/>
      </xdr:nvSpPr>
      <xdr:spPr>
        <a:xfrm>
          <a:off x="7594111" y="16670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141413</xdr:rowOff>
    </xdr:from>
    <xdr:to>
      <xdr:col>36</xdr:col>
      <xdr:colOff>165100</xdr:colOff>
      <xdr:row>97</xdr:row>
      <xdr:rowOff>71563</xdr:rowOff>
    </xdr:to>
    <xdr:sp macro="" textlink="">
      <xdr:nvSpPr>
        <xdr:cNvPr id="482" name="フローチャート: 判断 481"/>
        <xdr:cNvSpPr/>
      </xdr:nvSpPr>
      <xdr:spPr>
        <a:xfrm>
          <a:off x="6921500" y="1660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62690</xdr:rowOff>
    </xdr:from>
    <xdr:ext cx="534377" cy="259045"/>
    <xdr:sp macro="" textlink="">
      <xdr:nvSpPr>
        <xdr:cNvPr id="483" name="テキスト ボックス 482"/>
        <xdr:cNvSpPr txBox="1"/>
      </xdr:nvSpPr>
      <xdr:spPr>
        <a:xfrm>
          <a:off x="6705111" y="16693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91447</xdr:rowOff>
    </xdr:from>
    <xdr:to>
      <xdr:col>55</xdr:col>
      <xdr:colOff>50800</xdr:colOff>
      <xdr:row>97</xdr:row>
      <xdr:rowOff>21597</xdr:rowOff>
    </xdr:to>
    <xdr:sp macro="" textlink="">
      <xdr:nvSpPr>
        <xdr:cNvPr id="489" name="楕円 488"/>
        <xdr:cNvSpPr/>
      </xdr:nvSpPr>
      <xdr:spPr>
        <a:xfrm>
          <a:off x="10426700" y="1655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69874</xdr:rowOff>
    </xdr:from>
    <xdr:ext cx="534377" cy="259045"/>
    <xdr:sp macro="" textlink="">
      <xdr:nvSpPr>
        <xdr:cNvPr id="490" name="普通建設事業費 （ うち更新整備　）該当値テキスト"/>
        <xdr:cNvSpPr txBox="1"/>
      </xdr:nvSpPr>
      <xdr:spPr>
        <a:xfrm>
          <a:off x="10528300" y="16529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29807</xdr:rowOff>
    </xdr:from>
    <xdr:to>
      <xdr:col>50</xdr:col>
      <xdr:colOff>165100</xdr:colOff>
      <xdr:row>95</xdr:row>
      <xdr:rowOff>131407</xdr:rowOff>
    </xdr:to>
    <xdr:sp macro="" textlink="">
      <xdr:nvSpPr>
        <xdr:cNvPr id="491" name="楕円 490"/>
        <xdr:cNvSpPr/>
      </xdr:nvSpPr>
      <xdr:spPr>
        <a:xfrm>
          <a:off x="9588500" y="1631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147934</xdr:rowOff>
    </xdr:from>
    <xdr:ext cx="534377" cy="259045"/>
    <xdr:sp macro="" textlink="">
      <xdr:nvSpPr>
        <xdr:cNvPr id="492" name="テキスト ボックス 491"/>
        <xdr:cNvSpPr txBox="1"/>
      </xdr:nvSpPr>
      <xdr:spPr>
        <a:xfrm>
          <a:off x="9372111" y="16092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95039</xdr:rowOff>
    </xdr:from>
    <xdr:to>
      <xdr:col>46</xdr:col>
      <xdr:colOff>38100</xdr:colOff>
      <xdr:row>95</xdr:row>
      <xdr:rowOff>25189</xdr:rowOff>
    </xdr:to>
    <xdr:sp macro="" textlink="">
      <xdr:nvSpPr>
        <xdr:cNvPr id="493" name="楕円 492"/>
        <xdr:cNvSpPr/>
      </xdr:nvSpPr>
      <xdr:spPr>
        <a:xfrm>
          <a:off x="8699500" y="16211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41716</xdr:rowOff>
    </xdr:from>
    <xdr:ext cx="534377" cy="259045"/>
    <xdr:sp macro="" textlink="">
      <xdr:nvSpPr>
        <xdr:cNvPr id="494" name="テキスト ボックス 493"/>
        <xdr:cNvSpPr txBox="1"/>
      </xdr:nvSpPr>
      <xdr:spPr>
        <a:xfrm>
          <a:off x="8483111" y="159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34182</xdr:rowOff>
    </xdr:from>
    <xdr:to>
      <xdr:col>41</xdr:col>
      <xdr:colOff>101600</xdr:colOff>
      <xdr:row>96</xdr:row>
      <xdr:rowOff>135782</xdr:rowOff>
    </xdr:to>
    <xdr:sp macro="" textlink="">
      <xdr:nvSpPr>
        <xdr:cNvPr id="495" name="楕円 494"/>
        <xdr:cNvSpPr/>
      </xdr:nvSpPr>
      <xdr:spPr>
        <a:xfrm>
          <a:off x="7810500" y="1649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152309</xdr:rowOff>
    </xdr:from>
    <xdr:ext cx="534377" cy="259045"/>
    <xdr:sp macro="" textlink="">
      <xdr:nvSpPr>
        <xdr:cNvPr id="496" name="テキスト ボックス 495"/>
        <xdr:cNvSpPr txBox="1"/>
      </xdr:nvSpPr>
      <xdr:spPr>
        <a:xfrm>
          <a:off x="7594111" y="16268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78564</xdr:rowOff>
    </xdr:from>
    <xdr:to>
      <xdr:col>36</xdr:col>
      <xdr:colOff>165100</xdr:colOff>
      <xdr:row>97</xdr:row>
      <xdr:rowOff>8714</xdr:rowOff>
    </xdr:to>
    <xdr:sp macro="" textlink="">
      <xdr:nvSpPr>
        <xdr:cNvPr id="497" name="楕円 496"/>
        <xdr:cNvSpPr/>
      </xdr:nvSpPr>
      <xdr:spPr>
        <a:xfrm>
          <a:off x="6921500" y="16537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25241</xdr:rowOff>
    </xdr:from>
    <xdr:ext cx="534377" cy="259045"/>
    <xdr:sp macro="" textlink="">
      <xdr:nvSpPr>
        <xdr:cNvPr id="498" name="テキスト ボックス 497"/>
        <xdr:cNvSpPr txBox="1"/>
      </xdr:nvSpPr>
      <xdr:spPr>
        <a:xfrm>
          <a:off x="6705111" y="16312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9" name="直線コネクタ 508"/>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0" name="テキスト ボックス 509"/>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1" name="直線コネクタ 510"/>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2" name="テキスト ボックス 511"/>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3" name="直線コネクタ 512"/>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14" name="テキスト ボックス 513"/>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5" name="直線コネクタ 514"/>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16" name="テキスト ボックス 515"/>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8" name="テキスト ボックス 51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123927</xdr:rowOff>
    </xdr:from>
    <xdr:to>
      <xdr:col>85</xdr:col>
      <xdr:colOff>126364</xdr:colOff>
      <xdr:row>38</xdr:row>
      <xdr:rowOff>139700</xdr:rowOff>
    </xdr:to>
    <xdr:cxnSp macro="">
      <xdr:nvCxnSpPr>
        <xdr:cNvPr id="520" name="直線コネクタ 519"/>
        <xdr:cNvCxnSpPr/>
      </xdr:nvCxnSpPr>
      <xdr:spPr>
        <a:xfrm flipV="1">
          <a:off x="16317595" y="5267427"/>
          <a:ext cx="1269" cy="1387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1"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2" name="直線コネクタ 521"/>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70604</xdr:rowOff>
    </xdr:from>
    <xdr:ext cx="599010" cy="259045"/>
    <xdr:sp macro="" textlink="">
      <xdr:nvSpPr>
        <xdr:cNvPr id="523" name="災害復旧事業費最大値テキスト"/>
        <xdr:cNvSpPr txBox="1"/>
      </xdr:nvSpPr>
      <xdr:spPr>
        <a:xfrm>
          <a:off x="16370300" y="5042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123927</xdr:rowOff>
    </xdr:from>
    <xdr:to>
      <xdr:col>86</xdr:col>
      <xdr:colOff>25400</xdr:colOff>
      <xdr:row>30</xdr:row>
      <xdr:rowOff>123927</xdr:rowOff>
    </xdr:to>
    <xdr:cxnSp macro="">
      <xdr:nvCxnSpPr>
        <xdr:cNvPr id="524" name="直線コネクタ 523"/>
        <xdr:cNvCxnSpPr/>
      </xdr:nvCxnSpPr>
      <xdr:spPr>
        <a:xfrm>
          <a:off x="16230600" y="5267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35751</xdr:rowOff>
    </xdr:from>
    <xdr:to>
      <xdr:col>85</xdr:col>
      <xdr:colOff>127000</xdr:colOff>
      <xdr:row>37</xdr:row>
      <xdr:rowOff>67206</xdr:rowOff>
    </xdr:to>
    <xdr:cxnSp macro="">
      <xdr:nvCxnSpPr>
        <xdr:cNvPr id="525" name="直線コネクタ 524"/>
        <xdr:cNvCxnSpPr/>
      </xdr:nvCxnSpPr>
      <xdr:spPr>
        <a:xfrm flipV="1">
          <a:off x="15481300" y="6207951"/>
          <a:ext cx="838200" cy="202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13487</xdr:rowOff>
    </xdr:from>
    <xdr:ext cx="469744" cy="259045"/>
    <xdr:sp macro="" textlink="">
      <xdr:nvSpPr>
        <xdr:cNvPr id="526" name="災害復旧事業費平均値テキスト"/>
        <xdr:cNvSpPr txBox="1"/>
      </xdr:nvSpPr>
      <xdr:spPr>
        <a:xfrm>
          <a:off x="16370300" y="65285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35060</xdr:rowOff>
    </xdr:from>
    <xdr:to>
      <xdr:col>85</xdr:col>
      <xdr:colOff>177800</xdr:colOff>
      <xdr:row>38</xdr:row>
      <xdr:rowOff>136660</xdr:rowOff>
    </xdr:to>
    <xdr:sp macro="" textlink="">
      <xdr:nvSpPr>
        <xdr:cNvPr id="527" name="フローチャート: 判断 526"/>
        <xdr:cNvSpPr/>
      </xdr:nvSpPr>
      <xdr:spPr>
        <a:xfrm>
          <a:off x="16268700" y="655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67206</xdr:rowOff>
    </xdr:from>
    <xdr:to>
      <xdr:col>81</xdr:col>
      <xdr:colOff>50800</xdr:colOff>
      <xdr:row>38</xdr:row>
      <xdr:rowOff>100216</xdr:rowOff>
    </xdr:to>
    <xdr:cxnSp macro="">
      <xdr:nvCxnSpPr>
        <xdr:cNvPr id="528" name="直線コネクタ 527"/>
        <xdr:cNvCxnSpPr/>
      </xdr:nvCxnSpPr>
      <xdr:spPr>
        <a:xfrm flipV="1">
          <a:off x="14592300" y="6410856"/>
          <a:ext cx="889000" cy="204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55168</xdr:rowOff>
    </xdr:from>
    <xdr:to>
      <xdr:col>81</xdr:col>
      <xdr:colOff>101600</xdr:colOff>
      <xdr:row>38</xdr:row>
      <xdr:rowOff>156768</xdr:rowOff>
    </xdr:to>
    <xdr:sp macro="" textlink="">
      <xdr:nvSpPr>
        <xdr:cNvPr id="529" name="フローチャート: 判断 528"/>
        <xdr:cNvSpPr/>
      </xdr:nvSpPr>
      <xdr:spPr>
        <a:xfrm>
          <a:off x="15430500" y="6570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147895</xdr:rowOff>
    </xdr:from>
    <xdr:ext cx="469744" cy="259045"/>
    <xdr:sp macro="" textlink="">
      <xdr:nvSpPr>
        <xdr:cNvPr id="530" name="テキスト ボックス 529"/>
        <xdr:cNvSpPr txBox="1"/>
      </xdr:nvSpPr>
      <xdr:spPr>
        <a:xfrm>
          <a:off x="15246428" y="666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100216</xdr:rowOff>
    </xdr:from>
    <xdr:to>
      <xdr:col>76</xdr:col>
      <xdr:colOff>114300</xdr:colOff>
      <xdr:row>38</xdr:row>
      <xdr:rowOff>125280</xdr:rowOff>
    </xdr:to>
    <xdr:cxnSp macro="">
      <xdr:nvCxnSpPr>
        <xdr:cNvPr id="531" name="直線コネクタ 530"/>
        <xdr:cNvCxnSpPr/>
      </xdr:nvCxnSpPr>
      <xdr:spPr>
        <a:xfrm flipV="1">
          <a:off x="13703300" y="6615316"/>
          <a:ext cx="889000" cy="25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65821</xdr:rowOff>
    </xdr:from>
    <xdr:to>
      <xdr:col>76</xdr:col>
      <xdr:colOff>165100</xdr:colOff>
      <xdr:row>38</xdr:row>
      <xdr:rowOff>167421</xdr:rowOff>
    </xdr:to>
    <xdr:sp macro="" textlink="">
      <xdr:nvSpPr>
        <xdr:cNvPr id="532" name="フローチャート: 判断 531"/>
        <xdr:cNvSpPr/>
      </xdr:nvSpPr>
      <xdr:spPr>
        <a:xfrm>
          <a:off x="14541500" y="6580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158548</xdr:rowOff>
    </xdr:from>
    <xdr:ext cx="469744" cy="259045"/>
    <xdr:sp macro="" textlink="">
      <xdr:nvSpPr>
        <xdr:cNvPr id="533" name="テキスト ボックス 532"/>
        <xdr:cNvSpPr txBox="1"/>
      </xdr:nvSpPr>
      <xdr:spPr>
        <a:xfrm>
          <a:off x="14357428" y="6673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19530</xdr:rowOff>
    </xdr:from>
    <xdr:to>
      <xdr:col>71</xdr:col>
      <xdr:colOff>177800</xdr:colOff>
      <xdr:row>38</xdr:row>
      <xdr:rowOff>125280</xdr:rowOff>
    </xdr:to>
    <xdr:cxnSp macro="">
      <xdr:nvCxnSpPr>
        <xdr:cNvPr id="534" name="直線コネクタ 533"/>
        <xdr:cNvCxnSpPr/>
      </xdr:nvCxnSpPr>
      <xdr:spPr>
        <a:xfrm>
          <a:off x="12814300" y="6534630"/>
          <a:ext cx="889000" cy="10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32610</xdr:rowOff>
    </xdr:from>
    <xdr:to>
      <xdr:col>72</xdr:col>
      <xdr:colOff>38100</xdr:colOff>
      <xdr:row>38</xdr:row>
      <xdr:rowOff>134210</xdr:rowOff>
    </xdr:to>
    <xdr:sp macro="" textlink="">
      <xdr:nvSpPr>
        <xdr:cNvPr id="535" name="フローチャート: 判断 534"/>
        <xdr:cNvSpPr/>
      </xdr:nvSpPr>
      <xdr:spPr>
        <a:xfrm>
          <a:off x="13652500" y="6547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150737</xdr:rowOff>
    </xdr:from>
    <xdr:ext cx="469744" cy="259045"/>
    <xdr:sp macro="" textlink="">
      <xdr:nvSpPr>
        <xdr:cNvPr id="536" name="テキスト ボックス 535"/>
        <xdr:cNvSpPr txBox="1"/>
      </xdr:nvSpPr>
      <xdr:spPr>
        <a:xfrm>
          <a:off x="13468428" y="6322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53339</xdr:rowOff>
    </xdr:from>
    <xdr:to>
      <xdr:col>67</xdr:col>
      <xdr:colOff>101600</xdr:colOff>
      <xdr:row>38</xdr:row>
      <xdr:rowOff>154939</xdr:rowOff>
    </xdr:to>
    <xdr:sp macro="" textlink="">
      <xdr:nvSpPr>
        <xdr:cNvPr id="537" name="フローチャート: 判断 536"/>
        <xdr:cNvSpPr/>
      </xdr:nvSpPr>
      <xdr:spPr>
        <a:xfrm>
          <a:off x="12763500" y="65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146066</xdr:rowOff>
    </xdr:from>
    <xdr:ext cx="469744" cy="259045"/>
    <xdr:sp macro="" textlink="">
      <xdr:nvSpPr>
        <xdr:cNvPr id="538" name="テキスト ボックス 537"/>
        <xdr:cNvSpPr txBox="1"/>
      </xdr:nvSpPr>
      <xdr:spPr>
        <a:xfrm>
          <a:off x="12579428" y="6661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156401</xdr:rowOff>
    </xdr:from>
    <xdr:to>
      <xdr:col>85</xdr:col>
      <xdr:colOff>177800</xdr:colOff>
      <xdr:row>36</xdr:row>
      <xdr:rowOff>86551</xdr:rowOff>
    </xdr:to>
    <xdr:sp macro="" textlink="">
      <xdr:nvSpPr>
        <xdr:cNvPr id="544" name="楕円 543"/>
        <xdr:cNvSpPr/>
      </xdr:nvSpPr>
      <xdr:spPr>
        <a:xfrm>
          <a:off x="16268700" y="615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7828</xdr:rowOff>
    </xdr:from>
    <xdr:ext cx="534377" cy="259045"/>
    <xdr:sp macro="" textlink="">
      <xdr:nvSpPr>
        <xdr:cNvPr id="545" name="災害復旧事業費該当値テキスト"/>
        <xdr:cNvSpPr txBox="1"/>
      </xdr:nvSpPr>
      <xdr:spPr>
        <a:xfrm>
          <a:off x="16370300" y="6008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16406</xdr:rowOff>
    </xdr:from>
    <xdr:to>
      <xdr:col>81</xdr:col>
      <xdr:colOff>101600</xdr:colOff>
      <xdr:row>37</xdr:row>
      <xdr:rowOff>118006</xdr:rowOff>
    </xdr:to>
    <xdr:sp macro="" textlink="">
      <xdr:nvSpPr>
        <xdr:cNvPr id="546" name="楕円 545"/>
        <xdr:cNvSpPr/>
      </xdr:nvSpPr>
      <xdr:spPr>
        <a:xfrm>
          <a:off x="15430500" y="636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134533</xdr:rowOff>
    </xdr:from>
    <xdr:ext cx="534377" cy="259045"/>
    <xdr:sp macro="" textlink="">
      <xdr:nvSpPr>
        <xdr:cNvPr id="547" name="テキスト ボックス 546"/>
        <xdr:cNvSpPr txBox="1"/>
      </xdr:nvSpPr>
      <xdr:spPr>
        <a:xfrm>
          <a:off x="15214111" y="6135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49416</xdr:rowOff>
    </xdr:from>
    <xdr:to>
      <xdr:col>76</xdr:col>
      <xdr:colOff>165100</xdr:colOff>
      <xdr:row>38</xdr:row>
      <xdr:rowOff>151016</xdr:rowOff>
    </xdr:to>
    <xdr:sp macro="" textlink="">
      <xdr:nvSpPr>
        <xdr:cNvPr id="548" name="楕円 547"/>
        <xdr:cNvSpPr/>
      </xdr:nvSpPr>
      <xdr:spPr>
        <a:xfrm>
          <a:off x="14541500" y="6564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167543</xdr:rowOff>
    </xdr:from>
    <xdr:ext cx="469744" cy="259045"/>
    <xdr:sp macro="" textlink="">
      <xdr:nvSpPr>
        <xdr:cNvPr id="549" name="テキスト ボックス 548"/>
        <xdr:cNvSpPr txBox="1"/>
      </xdr:nvSpPr>
      <xdr:spPr>
        <a:xfrm>
          <a:off x="14357428" y="6339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74480</xdr:rowOff>
    </xdr:from>
    <xdr:to>
      <xdr:col>72</xdr:col>
      <xdr:colOff>38100</xdr:colOff>
      <xdr:row>39</xdr:row>
      <xdr:rowOff>4630</xdr:rowOff>
    </xdr:to>
    <xdr:sp macro="" textlink="">
      <xdr:nvSpPr>
        <xdr:cNvPr id="550" name="楕円 549"/>
        <xdr:cNvSpPr/>
      </xdr:nvSpPr>
      <xdr:spPr>
        <a:xfrm>
          <a:off x="13652500" y="658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167207</xdr:rowOff>
    </xdr:from>
    <xdr:ext cx="469744" cy="259045"/>
    <xdr:sp macro="" textlink="">
      <xdr:nvSpPr>
        <xdr:cNvPr id="551" name="テキスト ボックス 550"/>
        <xdr:cNvSpPr txBox="1"/>
      </xdr:nvSpPr>
      <xdr:spPr>
        <a:xfrm>
          <a:off x="13468428" y="668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140179</xdr:rowOff>
    </xdr:from>
    <xdr:to>
      <xdr:col>67</xdr:col>
      <xdr:colOff>101600</xdr:colOff>
      <xdr:row>38</xdr:row>
      <xdr:rowOff>70329</xdr:rowOff>
    </xdr:to>
    <xdr:sp macro="" textlink="">
      <xdr:nvSpPr>
        <xdr:cNvPr id="552" name="楕円 551"/>
        <xdr:cNvSpPr/>
      </xdr:nvSpPr>
      <xdr:spPr>
        <a:xfrm>
          <a:off x="12763500" y="6483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86856</xdr:rowOff>
    </xdr:from>
    <xdr:ext cx="534377" cy="259045"/>
    <xdr:sp macro="" textlink="">
      <xdr:nvSpPr>
        <xdr:cNvPr id="553" name="テキスト ボックス 552"/>
        <xdr:cNvSpPr txBox="1"/>
      </xdr:nvSpPr>
      <xdr:spPr>
        <a:xfrm>
          <a:off x="12547111" y="6259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6" name="テキスト ボックス 61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8" name="テキスト ボックス 61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0" name="テキスト ボックス 61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52794</xdr:rowOff>
    </xdr:from>
    <xdr:to>
      <xdr:col>85</xdr:col>
      <xdr:colOff>126364</xdr:colOff>
      <xdr:row>78</xdr:row>
      <xdr:rowOff>2515</xdr:rowOff>
    </xdr:to>
    <xdr:cxnSp macro="">
      <xdr:nvCxnSpPr>
        <xdr:cNvPr id="626" name="直線コネクタ 625"/>
        <xdr:cNvCxnSpPr/>
      </xdr:nvCxnSpPr>
      <xdr:spPr>
        <a:xfrm flipV="1">
          <a:off x="16317595" y="12054294"/>
          <a:ext cx="1269" cy="1321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6342</xdr:rowOff>
    </xdr:from>
    <xdr:ext cx="534377" cy="259045"/>
    <xdr:sp macro="" textlink="">
      <xdr:nvSpPr>
        <xdr:cNvPr id="627" name="公債費最小値テキスト"/>
        <xdr:cNvSpPr txBox="1"/>
      </xdr:nvSpPr>
      <xdr:spPr>
        <a:xfrm>
          <a:off x="16370300" y="1337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2515</xdr:rowOff>
    </xdr:from>
    <xdr:to>
      <xdr:col>86</xdr:col>
      <xdr:colOff>25400</xdr:colOff>
      <xdr:row>78</xdr:row>
      <xdr:rowOff>2515</xdr:rowOff>
    </xdr:to>
    <xdr:cxnSp macro="">
      <xdr:nvCxnSpPr>
        <xdr:cNvPr id="628" name="直線コネクタ 627"/>
        <xdr:cNvCxnSpPr/>
      </xdr:nvCxnSpPr>
      <xdr:spPr>
        <a:xfrm>
          <a:off x="16230600" y="13375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170921</xdr:rowOff>
    </xdr:from>
    <xdr:ext cx="599010" cy="259045"/>
    <xdr:sp macro="" textlink="">
      <xdr:nvSpPr>
        <xdr:cNvPr id="629" name="公債費最大値テキスト"/>
        <xdr:cNvSpPr txBox="1"/>
      </xdr:nvSpPr>
      <xdr:spPr>
        <a:xfrm>
          <a:off x="16370300" y="11829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52794</xdr:rowOff>
    </xdr:from>
    <xdr:to>
      <xdr:col>86</xdr:col>
      <xdr:colOff>25400</xdr:colOff>
      <xdr:row>70</xdr:row>
      <xdr:rowOff>52794</xdr:rowOff>
    </xdr:to>
    <xdr:cxnSp macro="">
      <xdr:nvCxnSpPr>
        <xdr:cNvPr id="630" name="直線コネクタ 629"/>
        <xdr:cNvCxnSpPr/>
      </xdr:nvCxnSpPr>
      <xdr:spPr>
        <a:xfrm>
          <a:off x="16230600" y="12054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25667</xdr:rowOff>
    </xdr:from>
    <xdr:to>
      <xdr:col>85</xdr:col>
      <xdr:colOff>127000</xdr:colOff>
      <xdr:row>73</xdr:row>
      <xdr:rowOff>131991</xdr:rowOff>
    </xdr:to>
    <xdr:cxnSp macro="">
      <xdr:nvCxnSpPr>
        <xdr:cNvPr id="631" name="直線コネクタ 630"/>
        <xdr:cNvCxnSpPr/>
      </xdr:nvCxnSpPr>
      <xdr:spPr>
        <a:xfrm flipV="1">
          <a:off x="15481300" y="12541517"/>
          <a:ext cx="838200" cy="106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140771</xdr:rowOff>
    </xdr:from>
    <xdr:ext cx="534377" cy="259045"/>
    <xdr:sp macro="" textlink="">
      <xdr:nvSpPr>
        <xdr:cNvPr id="632" name="公債費平均値テキスト"/>
        <xdr:cNvSpPr txBox="1"/>
      </xdr:nvSpPr>
      <xdr:spPr>
        <a:xfrm>
          <a:off x="16370300" y="128280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162344</xdr:rowOff>
    </xdr:from>
    <xdr:to>
      <xdr:col>85</xdr:col>
      <xdr:colOff>177800</xdr:colOff>
      <xdr:row>75</xdr:row>
      <xdr:rowOff>92494</xdr:rowOff>
    </xdr:to>
    <xdr:sp macro="" textlink="">
      <xdr:nvSpPr>
        <xdr:cNvPr id="633" name="フローチャート: 判断 632"/>
        <xdr:cNvSpPr/>
      </xdr:nvSpPr>
      <xdr:spPr>
        <a:xfrm>
          <a:off x="16268700" y="1284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131991</xdr:rowOff>
    </xdr:from>
    <xdr:to>
      <xdr:col>81</xdr:col>
      <xdr:colOff>50800</xdr:colOff>
      <xdr:row>74</xdr:row>
      <xdr:rowOff>4687</xdr:rowOff>
    </xdr:to>
    <xdr:cxnSp macro="">
      <xdr:nvCxnSpPr>
        <xdr:cNvPr id="634" name="直線コネクタ 633"/>
        <xdr:cNvCxnSpPr/>
      </xdr:nvCxnSpPr>
      <xdr:spPr>
        <a:xfrm flipV="1">
          <a:off x="14592300" y="12647841"/>
          <a:ext cx="889000" cy="4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149860</xdr:rowOff>
    </xdr:from>
    <xdr:to>
      <xdr:col>81</xdr:col>
      <xdr:colOff>101600</xdr:colOff>
      <xdr:row>75</xdr:row>
      <xdr:rowOff>80010</xdr:rowOff>
    </xdr:to>
    <xdr:sp macro="" textlink="">
      <xdr:nvSpPr>
        <xdr:cNvPr id="635" name="フローチャート: 判断 634"/>
        <xdr:cNvSpPr/>
      </xdr:nvSpPr>
      <xdr:spPr>
        <a:xfrm>
          <a:off x="15430500" y="1283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71137</xdr:rowOff>
    </xdr:from>
    <xdr:ext cx="534377" cy="259045"/>
    <xdr:sp macro="" textlink="">
      <xdr:nvSpPr>
        <xdr:cNvPr id="636" name="テキスト ボックス 635"/>
        <xdr:cNvSpPr txBox="1"/>
      </xdr:nvSpPr>
      <xdr:spPr>
        <a:xfrm>
          <a:off x="15214111" y="1292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4687</xdr:rowOff>
    </xdr:from>
    <xdr:to>
      <xdr:col>76</xdr:col>
      <xdr:colOff>114300</xdr:colOff>
      <xdr:row>74</xdr:row>
      <xdr:rowOff>9678</xdr:rowOff>
    </xdr:to>
    <xdr:cxnSp macro="">
      <xdr:nvCxnSpPr>
        <xdr:cNvPr id="637" name="直線コネクタ 636"/>
        <xdr:cNvCxnSpPr/>
      </xdr:nvCxnSpPr>
      <xdr:spPr>
        <a:xfrm flipV="1">
          <a:off x="13703300" y="12691987"/>
          <a:ext cx="889000" cy="4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147434</xdr:rowOff>
    </xdr:from>
    <xdr:to>
      <xdr:col>76</xdr:col>
      <xdr:colOff>165100</xdr:colOff>
      <xdr:row>75</xdr:row>
      <xdr:rowOff>77584</xdr:rowOff>
    </xdr:to>
    <xdr:sp macro="" textlink="">
      <xdr:nvSpPr>
        <xdr:cNvPr id="638" name="フローチャート: 判断 637"/>
        <xdr:cNvSpPr/>
      </xdr:nvSpPr>
      <xdr:spPr>
        <a:xfrm>
          <a:off x="14541500" y="12834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68711</xdr:rowOff>
    </xdr:from>
    <xdr:ext cx="534377" cy="259045"/>
    <xdr:sp macro="" textlink="">
      <xdr:nvSpPr>
        <xdr:cNvPr id="639" name="テキスト ボックス 638"/>
        <xdr:cNvSpPr txBox="1"/>
      </xdr:nvSpPr>
      <xdr:spPr>
        <a:xfrm>
          <a:off x="14325111" y="12927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16408</xdr:rowOff>
    </xdr:from>
    <xdr:to>
      <xdr:col>71</xdr:col>
      <xdr:colOff>177800</xdr:colOff>
      <xdr:row>74</xdr:row>
      <xdr:rowOff>9678</xdr:rowOff>
    </xdr:to>
    <xdr:cxnSp macro="">
      <xdr:nvCxnSpPr>
        <xdr:cNvPr id="640" name="直線コネクタ 639"/>
        <xdr:cNvCxnSpPr/>
      </xdr:nvCxnSpPr>
      <xdr:spPr>
        <a:xfrm>
          <a:off x="12814300" y="12532258"/>
          <a:ext cx="889000" cy="164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14377</xdr:rowOff>
    </xdr:from>
    <xdr:to>
      <xdr:col>72</xdr:col>
      <xdr:colOff>38100</xdr:colOff>
      <xdr:row>75</xdr:row>
      <xdr:rowOff>115977</xdr:rowOff>
    </xdr:to>
    <xdr:sp macro="" textlink="">
      <xdr:nvSpPr>
        <xdr:cNvPr id="641" name="フローチャート: 判断 640"/>
        <xdr:cNvSpPr/>
      </xdr:nvSpPr>
      <xdr:spPr>
        <a:xfrm>
          <a:off x="13652500" y="12873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107104</xdr:rowOff>
    </xdr:from>
    <xdr:ext cx="534377" cy="259045"/>
    <xdr:sp macro="" textlink="">
      <xdr:nvSpPr>
        <xdr:cNvPr id="642" name="テキスト ボックス 641"/>
        <xdr:cNvSpPr txBox="1"/>
      </xdr:nvSpPr>
      <xdr:spPr>
        <a:xfrm>
          <a:off x="13436111" y="1296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108115</xdr:rowOff>
    </xdr:from>
    <xdr:to>
      <xdr:col>67</xdr:col>
      <xdr:colOff>101600</xdr:colOff>
      <xdr:row>76</xdr:row>
      <xdr:rowOff>38264</xdr:rowOff>
    </xdr:to>
    <xdr:sp macro="" textlink="">
      <xdr:nvSpPr>
        <xdr:cNvPr id="643" name="フローチャート: 判断 642"/>
        <xdr:cNvSpPr/>
      </xdr:nvSpPr>
      <xdr:spPr>
        <a:xfrm>
          <a:off x="12763500" y="129668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29391</xdr:rowOff>
    </xdr:from>
    <xdr:ext cx="534377" cy="259045"/>
    <xdr:sp macro="" textlink="">
      <xdr:nvSpPr>
        <xdr:cNvPr id="644" name="テキスト ボックス 643"/>
        <xdr:cNvSpPr txBox="1"/>
      </xdr:nvSpPr>
      <xdr:spPr>
        <a:xfrm>
          <a:off x="12547111" y="1305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146317</xdr:rowOff>
    </xdr:from>
    <xdr:to>
      <xdr:col>85</xdr:col>
      <xdr:colOff>177800</xdr:colOff>
      <xdr:row>73</xdr:row>
      <xdr:rowOff>76467</xdr:rowOff>
    </xdr:to>
    <xdr:sp macro="" textlink="">
      <xdr:nvSpPr>
        <xdr:cNvPr id="650" name="楕円 649"/>
        <xdr:cNvSpPr/>
      </xdr:nvSpPr>
      <xdr:spPr>
        <a:xfrm>
          <a:off x="16268700" y="124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169194</xdr:rowOff>
    </xdr:from>
    <xdr:ext cx="534377" cy="259045"/>
    <xdr:sp macro="" textlink="">
      <xdr:nvSpPr>
        <xdr:cNvPr id="651" name="公債費該当値テキスト"/>
        <xdr:cNvSpPr txBox="1"/>
      </xdr:nvSpPr>
      <xdr:spPr>
        <a:xfrm>
          <a:off x="16370300" y="12342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81191</xdr:rowOff>
    </xdr:from>
    <xdr:to>
      <xdr:col>81</xdr:col>
      <xdr:colOff>101600</xdr:colOff>
      <xdr:row>74</xdr:row>
      <xdr:rowOff>11341</xdr:rowOff>
    </xdr:to>
    <xdr:sp macro="" textlink="">
      <xdr:nvSpPr>
        <xdr:cNvPr id="652" name="楕円 651"/>
        <xdr:cNvSpPr/>
      </xdr:nvSpPr>
      <xdr:spPr>
        <a:xfrm>
          <a:off x="15430500" y="1259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27868</xdr:rowOff>
    </xdr:from>
    <xdr:ext cx="534377" cy="259045"/>
    <xdr:sp macro="" textlink="">
      <xdr:nvSpPr>
        <xdr:cNvPr id="653" name="テキスト ボックス 652"/>
        <xdr:cNvSpPr txBox="1"/>
      </xdr:nvSpPr>
      <xdr:spPr>
        <a:xfrm>
          <a:off x="15214111" y="1237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125337</xdr:rowOff>
    </xdr:from>
    <xdr:to>
      <xdr:col>76</xdr:col>
      <xdr:colOff>165100</xdr:colOff>
      <xdr:row>74</xdr:row>
      <xdr:rowOff>55487</xdr:rowOff>
    </xdr:to>
    <xdr:sp macro="" textlink="">
      <xdr:nvSpPr>
        <xdr:cNvPr id="654" name="楕円 653"/>
        <xdr:cNvSpPr/>
      </xdr:nvSpPr>
      <xdr:spPr>
        <a:xfrm>
          <a:off x="14541500" y="1264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72014</xdr:rowOff>
    </xdr:from>
    <xdr:ext cx="534377" cy="259045"/>
    <xdr:sp macro="" textlink="">
      <xdr:nvSpPr>
        <xdr:cNvPr id="655" name="テキスト ボックス 654"/>
        <xdr:cNvSpPr txBox="1"/>
      </xdr:nvSpPr>
      <xdr:spPr>
        <a:xfrm>
          <a:off x="14325111" y="12416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130328</xdr:rowOff>
    </xdr:from>
    <xdr:to>
      <xdr:col>72</xdr:col>
      <xdr:colOff>38100</xdr:colOff>
      <xdr:row>74</xdr:row>
      <xdr:rowOff>60478</xdr:rowOff>
    </xdr:to>
    <xdr:sp macro="" textlink="">
      <xdr:nvSpPr>
        <xdr:cNvPr id="656" name="楕円 655"/>
        <xdr:cNvSpPr/>
      </xdr:nvSpPr>
      <xdr:spPr>
        <a:xfrm>
          <a:off x="13652500" y="1264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77005</xdr:rowOff>
    </xdr:from>
    <xdr:ext cx="534377" cy="259045"/>
    <xdr:sp macro="" textlink="">
      <xdr:nvSpPr>
        <xdr:cNvPr id="657" name="テキスト ボックス 656"/>
        <xdr:cNvSpPr txBox="1"/>
      </xdr:nvSpPr>
      <xdr:spPr>
        <a:xfrm>
          <a:off x="13436111" y="124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137058</xdr:rowOff>
    </xdr:from>
    <xdr:to>
      <xdr:col>67</xdr:col>
      <xdr:colOff>101600</xdr:colOff>
      <xdr:row>73</xdr:row>
      <xdr:rowOff>67208</xdr:rowOff>
    </xdr:to>
    <xdr:sp macro="" textlink="">
      <xdr:nvSpPr>
        <xdr:cNvPr id="658" name="楕円 657"/>
        <xdr:cNvSpPr/>
      </xdr:nvSpPr>
      <xdr:spPr>
        <a:xfrm>
          <a:off x="12763500" y="12481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83735</xdr:rowOff>
    </xdr:from>
    <xdr:ext cx="534377" cy="259045"/>
    <xdr:sp macro="" textlink="">
      <xdr:nvSpPr>
        <xdr:cNvPr id="659" name="テキスト ボックス 658"/>
        <xdr:cNvSpPr txBox="1"/>
      </xdr:nvSpPr>
      <xdr:spPr>
        <a:xfrm>
          <a:off x="12547111" y="1225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0" name="直線コネクタ 669"/>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1" name="テキスト ボックス 670"/>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2" name="直線コネクタ 671"/>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3" name="テキスト ボックス 672"/>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4" name="直線コネクタ 673"/>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5" name="テキスト ボックス 674"/>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6" name="直線コネクタ 675"/>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77" name="テキスト ボックス 676"/>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9" name="テキスト ボックス 678"/>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100450</xdr:rowOff>
    </xdr:from>
    <xdr:to>
      <xdr:col>85</xdr:col>
      <xdr:colOff>126364</xdr:colOff>
      <xdr:row>98</xdr:row>
      <xdr:rowOff>135243</xdr:rowOff>
    </xdr:to>
    <xdr:cxnSp macro="">
      <xdr:nvCxnSpPr>
        <xdr:cNvPr id="681" name="直線コネクタ 680"/>
        <xdr:cNvCxnSpPr/>
      </xdr:nvCxnSpPr>
      <xdr:spPr>
        <a:xfrm flipV="1">
          <a:off x="16317595" y="15530950"/>
          <a:ext cx="1269" cy="1406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139070</xdr:rowOff>
    </xdr:from>
    <xdr:ext cx="378565" cy="259045"/>
    <xdr:sp macro="" textlink="">
      <xdr:nvSpPr>
        <xdr:cNvPr id="682" name="積立金最小値テキスト"/>
        <xdr:cNvSpPr txBox="1"/>
      </xdr:nvSpPr>
      <xdr:spPr>
        <a:xfrm>
          <a:off x="16370300" y="169411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135243</xdr:rowOff>
    </xdr:from>
    <xdr:to>
      <xdr:col>86</xdr:col>
      <xdr:colOff>25400</xdr:colOff>
      <xdr:row>98</xdr:row>
      <xdr:rowOff>135243</xdr:rowOff>
    </xdr:to>
    <xdr:cxnSp macro="">
      <xdr:nvCxnSpPr>
        <xdr:cNvPr id="683" name="直線コネクタ 682"/>
        <xdr:cNvCxnSpPr/>
      </xdr:nvCxnSpPr>
      <xdr:spPr>
        <a:xfrm>
          <a:off x="16230600" y="16937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47127</xdr:rowOff>
    </xdr:from>
    <xdr:ext cx="534377" cy="259045"/>
    <xdr:sp macro="" textlink="">
      <xdr:nvSpPr>
        <xdr:cNvPr id="684" name="積立金最大値テキスト"/>
        <xdr:cNvSpPr txBox="1"/>
      </xdr:nvSpPr>
      <xdr:spPr>
        <a:xfrm>
          <a:off x="16370300" y="15306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100450</xdr:rowOff>
    </xdr:from>
    <xdr:to>
      <xdr:col>86</xdr:col>
      <xdr:colOff>25400</xdr:colOff>
      <xdr:row>90</xdr:row>
      <xdr:rowOff>100450</xdr:rowOff>
    </xdr:to>
    <xdr:cxnSp macro="">
      <xdr:nvCxnSpPr>
        <xdr:cNvPr id="685" name="直線コネクタ 684"/>
        <xdr:cNvCxnSpPr/>
      </xdr:nvCxnSpPr>
      <xdr:spPr>
        <a:xfrm>
          <a:off x="16230600" y="15530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95740</xdr:rowOff>
    </xdr:from>
    <xdr:to>
      <xdr:col>85</xdr:col>
      <xdr:colOff>127000</xdr:colOff>
      <xdr:row>97</xdr:row>
      <xdr:rowOff>126030</xdr:rowOff>
    </xdr:to>
    <xdr:cxnSp macro="">
      <xdr:nvCxnSpPr>
        <xdr:cNvPr id="686" name="直線コネクタ 685"/>
        <xdr:cNvCxnSpPr/>
      </xdr:nvCxnSpPr>
      <xdr:spPr>
        <a:xfrm>
          <a:off x="15481300" y="16726390"/>
          <a:ext cx="838200" cy="3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115000</xdr:rowOff>
    </xdr:from>
    <xdr:ext cx="534377" cy="259045"/>
    <xdr:sp macro="" textlink="">
      <xdr:nvSpPr>
        <xdr:cNvPr id="687" name="積立金平均値テキスト"/>
        <xdr:cNvSpPr txBox="1"/>
      </xdr:nvSpPr>
      <xdr:spPr>
        <a:xfrm>
          <a:off x="16370300" y="164027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92123</xdr:rowOff>
    </xdr:from>
    <xdr:to>
      <xdr:col>85</xdr:col>
      <xdr:colOff>177800</xdr:colOff>
      <xdr:row>97</xdr:row>
      <xdr:rowOff>22273</xdr:rowOff>
    </xdr:to>
    <xdr:sp macro="" textlink="">
      <xdr:nvSpPr>
        <xdr:cNvPr id="688" name="フローチャート: 判断 687"/>
        <xdr:cNvSpPr/>
      </xdr:nvSpPr>
      <xdr:spPr>
        <a:xfrm>
          <a:off x="16268700" y="1655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35390</xdr:rowOff>
    </xdr:from>
    <xdr:to>
      <xdr:col>81</xdr:col>
      <xdr:colOff>50800</xdr:colOff>
      <xdr:row>97</xdr:row>
      <xdr:rowOff>95740</xdr:rowOff>
    </xdr:to>
    <xdr:cxnSp macro="">
      <xdr:nvCxnSpPr>
        <xdr:cNvPr id="689" name="直線コネクタ 688"/>
        <xdr:cNvCxnSpPr/>
      </xdr:nvCxnSpPr>
      <xdr:spPr>
        <a:xfrm>
          <a:off x="14592300" y="16666040"/>
          <a:ext cx="889000" cy="60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56485</xdr:rowOff>
    </xdr:from>
    <xdr:to>
      <xdr:col>81</xdr:col>
      <xdr:colOff>101600</xdr:colOff>
      <xdr:row>96</xdr:row>
      <xdr:rowOff>158085</xdr:rowOff>
    </xdr:to>
    <xdr:sp macro="" textlink="">
      <xdr:nvSpPr>
        <xdr:cNvPr id="690" name="フローチャート: 判断 689"/>
        <xdr:cNvSpPr/>
      </xdr:nvSpPr>
      <xdr:spPr>
        <a:xfrm>
          <a:off x="15430500" y="16515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3162</xdr:rowOff>
    </xdr:from>
    <xdr:ext cx="534377" cy="259045"/>
    <xdr:sp macro="" textlink="">
      <xdr:nvSpPr>
        <xdr:cNvPr id="691" name="テキスト ボックス 690"/>
        <xdr:cNvSpPr txBox="1"/>
      </xdr:nvSpPr>
      <xdr:spPr>
        <a:xfrm>
          <a:off x="15214111" y="1629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35390</xdr:rowOff>
    </xdr:from>
    <xdr:to>
      <xdr:col>76</xdr:col>
      <xdr:colOff>114300</xdr:colOff>
      <xdr:row>97</xdr:row>
      <xdr:rowOff>107834</xdr:rowOff>
    </xdr:to>
    <xdr:cxnSp macro="">
      <xdr:nvCxnSpPr>
        <xdr:cNvPr id="692" name="直線コネクタ 691"/>
        <xdr:cNvCxnSpPr/>
      </xdr:nvCxnSpPr>
      <xdr:spPr>
        <a:xfrm flipV="1">
          <a:off x="13703300" y="16666040"/>
          <a:ext cx="889000" cy="7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82224</xdr:rowOff>
    </xdr:from>
    <xdr:to>
      <xdr:col>76</xdr:col>
      <xdr:colOff>165100</xdr:colOff>
      <xdr:row>97</xdr:row>
      <xdr:rowOff>12374</xdr:rowOff>
    </xdr:to>
    <xdr:sp macro="" textlink="">
      <xdr:nvSpPr>
        <xdr:cNvPr id="693" name="フローチャート: 判断 692"/>
        <xdr:cNvSpPr/>
      </xdr:nvSpPr>
      <xdr:spPr>
        <a:xfrm>
          <a:off x="14541500" y="1654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28901</xdr:rowOff>
    </xdr:from>
    <xdr:ext cx="534377" cy="259045"/>
    <xdr:sp macro="" textlink="">
      <xdr:nvSpPr>
        <xdr:cNvPr id="694" name="テキスト ボックス 693"/>
        <xdr:cNvSpPr txBox="1"/>
      </xdr:nvSpPr>
      <xdr:spPr>
        <a:xfrm>
          <a:off x="14325111" y="1631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107834</xdr:rowOff>
    </xdr:from>
    <xdr:to>
      <xdr:col>71</xdr:col>
      <xdr:colOff>177800</xdr:colOff>
      <xdr:row>97</xdr:row>
      <xdr:rowOff>131105</xdr:rowOff>
    </xdr:to>
    <xdr:cxnSp macro="">
      <xdr:nvCxnSpPr>
        <xdr:cNvPr id="695" name="直線コネクタ 694"/>
        <xdr:cNvCxnSpPr/>
      </xdr:nvCxnSpPr>
      <xdr:spPr>
        <a:xfrm flipV="1">
          <a:off x="12814300" y="16738484"/>
          <a:ext cx="889000" cy="2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88991</xdr:rowOff>
    </xdr:from>
    <xdr:to>
      <xdr:col>72</xdr:col>
      <xdr:colOff>38100</xdr:colOff>
      <xdr:row>96</xdr:row>
      <xdr:rowOff>19141</xdr:rowOff>
    </xdr:to>
    <xdr:sp macro="" textlink="">
      <xdr:nvSpPr>
        <xdr:cNvPr id="696" name="フローチャート: 判断 695"/>
        <xdr:cNvSpPr/>
      </xdr:nvSpPr>
      <xdr:spPr>
        <a:xfrm>
          <a:off x="13652500" y="1637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35668</xdr:rowOff>
    </xdr:from>
    <xdr:ext cx="534377" cy="259045"/>
    <xdr:sp macro="" textlink="">
      <xdr:nvSpPr>
        <xdr:cNvPr id="697" name="テキスト ボックス 696"/>
        <xdr:cNvSpPr txBox="1"/>
      </xdr:nvSpPr>
      <xdr:spPr>
        <a:xfrm>
          <a:off x="13436111" y="1615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36802</xdr:rowOff>
    </xdr:from>
    <xdr:to>
      <xdr:col>67</xdr:col>
      <xdr:colOff>101600</xdr:colOff>
      <xdr:row>96</xdr:row>
      <xdr:rowOff>138402</xdr:rowOff>
    </xdr:to>
    <xdr:sp macro="" textlink="">
      <xdr:nvSpPr>
        <xdr:cNvPr id="698" name="フローチャート: 判断 697"/>
        <xdr:cNvSpPr/>
      </xdr:nvSpPr>
      <xdr:spPr>
        <a:xfrm>
          <a:off x="12763500" y="1649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154929</xdr:rowOff>
    </xdr:from>
    <xdr:ext cx="534377" cy="259045"/>
    <xdr:sp macro="" textlink="">
      <xdr:nvSpPr>
        <xdr:cNvPr id="699" name="テキスト ボックス 698"/>
        <xdr:cNvSpPr txBox="1"/>
      </xdr:nvSpPr>
      <xdr:spPr>
        <a:xfrm>
          <a:off x="12547111" y="16271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75230</xdr:rowOff>
    </xdr:from>
    <xdr:to>
      <xdr:col>85</xdr:col>
      <xdr:colOff>177800</xdr:colOff>
      <xdr:row>98</xdr:row>
      <xdr:rowOff>5380</xdr:rowOff>
    </xdr:to>
    <xdr:sp macro="" textlink="">
      <xdr:nvSpPr>
        <xdr:cNvPr id="705" name="楕円 704"/>
        <xdr:cNvSpPr/>
      </xdr:nvSpPr>
      <xdr:spPr>
        <a:xfrm>
          <a:off x="16268700" y="167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53657</xdr:rowOff>
    </xdr:from>
    <xdr:ext cx="469744" cy="259045"/>
    <xdr:sp macro="" textlink="">
      <xdr:nvSpPr>
        <xdr:cNvPr id="706" name="積立金該当値テキスト"/>
        <xdr:cNvSpPr txBox="1"/>
      </xdr:nvSpPr>
      <xdr:spPr>
        <a:xfrm>
          <a:off x="16370300" y="1668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44940</xdr:rowOff>
    </xdr:from>
    <xdr:to>
      <xdr:col>81</xdr:col>
      <xdr:colOff>101600</xdr:colOff>
      <xdr:row>97</xdr:row>
      <xdr:rowOff>146540</xdr:rowOff>
    </xdr:to>
    <xdr:sp macro="" textlink="">
      <xdr:nvSpPr>
        <xdr:cNvPr id="707" name="楕円 706"/>
        <xdr:cNvSpPr/>
      </xdr:nvSpPr>
      <xdr:spPr>
        <a:xfrm>
          <a:off x="15430500" y="1667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137667</xdr:rowOff>
    </xdr:from>
    <xdr:ext cx="469744" cy="259045"/>
    <xdr:sp macro="" textlink="">
      <xdr:nvSpPr>
        <xdr:cNvPr id="708" name="テキスト ボックス 707"/>
        <xdr:cNvSpPr txBox="1"/>
      </xdr:nvSpPr>
      <xdr:spPr>
        <a:xfrm>
          <a:off x="15246428" y="16768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156040</xdr:rowOff>
    </xdr:from>
    <xdr:to>
      <xdr:col>76</xdr:col>
      <xdr:colOff>165100</xdr:colOff>
      <xdr:row>97</xdr:row>
      <xdr:rowOff>86190</xdr:rowOff>
    </xdr:to>
    <xdr:sp macro="" textlink="">
      <xdr:nvSpPr>
        <xdr:cNvPr id="709" name="楕円 708"/>
        <xdr:cNvSpPr/>
      </xdr:nvSpPr>
      <xdr:spPr>
        <a:xfrm>
          <a:off x="14541500" y="1661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77317</xdr:rowOff>
    </xdr:from>
    <xdr:ext cx="534377" cy="259045"/>
    <xdr:sp macro="" textlink="">
      <xdr:nvSpPr>
        <xdr:cNvPr id="710" name="テキスト ボックス 709"/>
        <xdr:cNvSpPr txBox="1"/>
      </xdr:nvSpPr>
      <xdr:spPr>
        <a:xfrm>
          <a:off x="14325111" y="16707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57034</xdr:rowOff>
    </xdr:from>
    <xdr:to>
      <xdr:col>72</xdr:col>
      <xdr:colOff>38100</xdr:colOff>
      <xdr:row>97</xdr:row>
      <xdr:rowOff>158634</xdr:rowOff>
    </xdr:to>
    <xdr:sp macro="" textlink="">
      <xdr:nvSpPr>
        <xdr:cNvPr id="711" name="楕円 710"/>
        <xdr:cNvSpPr/>
      </xdr:nvSpPr>
      <xdr:spPr>
        <a:xfrm>
          <a:off x="13652500" y="1668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149761</xdr:rowOff>
    </xdr:from>
    <xdr:ext cx="469744" cy="259045"/>
    <xdr:sp macro="" textlink="">
      <xdr:nvSpPr>
        <xdr:cNvPr id="712" name="テキスト ボックス 711"/>
        <xdr:cNvSpPr txBox="1"/>
      </xdr:nvSpPr>
      <xdr:spPr>
        <a:xfrm>
          <a:off x="13468428" y="16780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80305</xdr:rowOff>
    </xdr:from>
    <xdr:to>
      <xdr:col>67</xdr:col>
      <xdr:colOff>101600</xdr:colOff>
      <xdr:row>98</xdr:row>
      <xdr:rowOff>10455</xdr:rowOff>
    </xdr:to>
    <xdr:sp macro="" textlink="">
      <xdr:nvSpPr>
        <xdr:cNvPr id="713" name="楕円 712"/>
        <xdr:cNvSpPr/>
      </xdr:nvSpPr>
      <xdr:spPr>
        <a:xfrm>
          <a:off x="12763500" y="1671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1582</xdr:rowOff>
    </xdr:from>
    <xdr:ext cx="469744" cy="259045"/>
    <xdr:sp macro="" textlink="">
      <xdr:nvSpPr>
        <xdr:cNvPr id="714" name="テキスト ボックス 713"/>
        <xdr:cNvSpPr txBox="1"/>
      </xdr:nvSpPr>
      <xdr:spPr>
        <a:xfrm>
          <a:off x="12579428" y="16803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5" name="直線コネクタ 72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6" name="テキスト ボックス 72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7" name="直線コネクタ 72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8" name="テキスト ボックス 727"/>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0" name="テキスト ボックス 72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1" name="直線コネクタ 73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2" name="テキスト ボックス 73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3" name="直線コネクタ 73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4" name="テキスト ボックス 733"/>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41148</xdr:rowOff>
    </xdr:from>
    <xdr:to>
      <xdr:col>116</xdr:col>
      <xdr:colOff>62864</xdr:colOff>
      <xdr:row>39</xdr:row>
      <xdr:rowOff>44450</xdr:rowOff>
    </xdr:to>
    <xdr:cxnSp macro="">
      <xdr:nvCxnSpPr>
        <xdr:cNvPr id="738" name="直線コネクタ 737"/>
        <xdr:cNvCxnSpPr/>
      </xdr:nvCxnSpPr>
      <xdr:spPr>
        <a:xfrm flipV="1">
          <a:off x="22159595" y="5184648"/>
          <a:ext cx="1269" cy="1546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9"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0" name="直線コネクタ 73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159275</xdr:rowOff>
    </xdr:from>
    <xdr:ext cx="534377" cy="259045"/>
    <xdr:sp macro="" textlink="">
      <xdr:nvSpPr>
        <xdr:cNvPr id="741" name="投資及び出資金最大値テキスト"/>
        <xdr:cNvSpPr txBox="1"/>
      </xdr:nvSpPr>
      <xdr:spPr>
        <a:xfrm>
          <a:off x="22212300" y="4959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41148</xdr:rowOff>
    </xdr:from>
    <xdr:to>
      <xdr:col>116</xdr:col>
      <xdr:colOff>152400</xdr:colOff>
      <xdr:row>30</xdr:row>
      <xdr:rowOff>41148</xdr:rowOff>
    </xdr:to>
    <xdr:cxnSp macro="">
      <xdr:nvCxnSpPr>
        <xdr:cNvPr id="742" name="直線コネクタ 741"/>
        <xdr:cNvCxnSpPr/>
      </xdr:nvCxnSpPr>
      <xdr:spPr>
        <a:xfrm>
          <a:off x="22072600" y="5184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87122</xdr:rowOff>
    </xdr:from>
    <xdr:to>
      <xdr:col>116</xdr:col>
      <xdr:colOff>63500</xdr:colOff>
      <xdr:row>35</xdr:row>
      <xdr:rowOff>104267</xdr:rowOff>
    </xdr:to>
    <xdr:cxnSp macro="">
      <xdr:nvCxnSpPr>
        <xdr:cNvPr id="743" name="直線コネクタ 742"/>
        <xdr:cNvCxnSpPr/>
      </xdr:nvCxnSpPr>
      <xdr:spPr>
        <a:xfrm flipV="1">
          <a:off x="21323300" y="6087872"/>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53484</xdr:rowOff>
    </xdr:from>
    <xdr:ext cx="469744" cy="259045"/>
    <xdr:sp macro="" textlink="">
      <xdr:nvSpPr>
        <xdr:cNvPr id="744" name="投資及び出資金平均値テキスト"/>
        <xdr:cNvSpPr txBox="1"/>
      </xdr:nvSpPr>
      <xdr:spPr>
        <a:xfrm>
          <a:off x="22212300" y="63971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75057</xdr:rowOff>
    </xdr:from>
    <xdr:to>
      <xdr:col>116</xdr:col>
      <xdr:colOff>114300</xdr:colOff>
      <xdr:row>38</xdr:row>
      <xdr:rowOff>5207</xdr:rowOff>
    </xdr:to>
    <xdr:sp macro="" textlink="">
      <xdr:nvSpPr>
        <xdr:cNvPr id="745" name="フローチャート: 判断 744"/>
        <xdr:cNvSpPr/>
      </xdr:nvSpPr>
      <xdr:spPr>
        <a:xfrm>
          <a:off x="22110700" y="6418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104267</xdr:rowOff>
    </xdr:from>
    <xdr:to>
      <xdr:col>111</xdr:col>
      <xdr:colOff>177800</xdr:colOff>
      <xdr:row>39</xdr:row>
      <xdr:rowOff>1778</xdr:rowOff>
    </xdr:to>
    <xdr:cxnSp macro="">
      <xdr:nvCxnSpPr>
        <xdr:cNvPr id="746" name="直線コネクタ 745"/>
        <xdr:cNvCxnSpPr/>
      </xdr:nvCxnSpPr>
      <xdr:spPr>
        <a:xfrm flipV="1">
          <a:off x="20434300" y="6105017"/>
          <a:ext cx="889000" cy="583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107315</xdr:rowOff>
    </xdr:from>
    <xdr:to>
      <xdr:col>112</xdr:col>
      <xdr:colOff>38100</xdr:colOff>
      <xdr:row>38</xdr:row>
      <xdr:rowOff>37465</xdr:rowOff>
    </xdr:to>
    <xdr:sp macro="" textlink="">
      <xdr:nvSpPr>
        <xdr:cNvPr id="747" name="フローチャート: 判断 746"/>
        <xdr:cNvSpPr/>
      </xdr:nvSpPr>
      <xdr:spPr>
        <a:xfrm>
          <a:off x="21272500" y="6450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28592</xdr:rowOff>
    </xdr:from>
    <xdr:ext cx="469744" cy="259045"/>
    <xdr:sp macro="" textlink="">
      <xdr:nvSpPr>
        <xdr:cNvPr id="748" name="テキスト ボックス 747"/>
        <xdr:cNvSpPr txBox="1"/>
      </xdr:nvSpPr>
      <xdr:spPr>
        <a:xfrm>
          <a:off x="21088428" y="6543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1778</xdr:rowOff>
    </xdr:from>
    <xdr:to>
      <xdr:col>107</xdr:col>
      <xdr:colOff>50800</xdr:colOff>
      <xdr:row>39</xdr:row>
      <xdr:rowOff>19050</xdr:rowOff>
    </xdr:to>
    <xdr:cxnSp macro="">
      <xdr:nvCxnSpPr>
        <xdr:cNvPr id="749" name="直線コネクタ 748"/>
        <xdr:cNvCxnSpPr/>
      </xdr:nvCxnSpPr>
      <xdr:spPr>
        <a:xfrm flipV="1">
          <a:off x="19545300" y="6688328"/>
          <a:ext cx="889000" cy="17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118110</xdr:rowOff>
    </xdr:from>
    <xdr:to>
      <xdr:col>107</xdr:col>
      <xdr:colOff>101600</xdr:colOff>
      <xdr:row>38</xdr:row>
      <xdr:rowOff>48260</xdr:rowOff>
    </xdr:to>
    <xdr:sp macro="" textlink="">
      <xdr:nvSpPr>
        <xdr:cNvPr id="750" name="フローチャート: 判断 749"/>
        <xdr:cNvSpPr/>
      </xdr:nvSpPr>
      <xdr:spPr>
        <a:xfrm>
          <a:off x="203835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64787</xdr:rowOff>
    </xdr:from>
    <xdr:ext cx="469744" cy="259045"/>
    <xdr:sp macro="" textlink="">
      <xdr:nvSpPr>
        <xdr:cNvPr id="751" name="テキスト ボックス 750"/>
        <xdr:cNvSpPr txBox="1"/>
      </xdr:nvSpPr>
      <xdr:spPr>
        <a:xfrm>
          <a:off x="20199428" y="6236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19050</xdr:rowOff>
    </xdr:from>
    <xdr:to>
      <xdr:col>102</xdr:col>
      <xdr:colOff>114300</xdr:colOff>
      <xdr:row>39</xdr:row>
      <xdr:rowOff>29083</xdr:rowOff>
    </xdr:to>
    <xdr:cxnSp macro="">
      <xdr:nvCxnSpPr>
        <xdr:cNvPr id="752" name="直線コネクタ 751"/>
        <xdr:cNvCxnSpPr/>
      </xdr:nvCxnSpPr>
      <xdr:spPr>
        <a:xfrm flipV="1">
          <a:off x="18656300" y="6705600"/>
          <a:ext cx="889000" cy="1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103251</xdr:rowOff>
    </xdr:from>
    <xdr:to>
      <xdr:col>102</xdr:col>
      <xdr:colOff>165100</xdr:colOff>
      <xdr:row>38</xdr:row>
      <xdr:rowOff>33401</xdr:rowOff>
    </xdr:to>
    <xdr:sp macro="" textlink="">
      <xdr:nvSpPr>
        <xdr:cNvPr id="753" name="フローチャート: 判断 752"/>
        <xdr:cNvSpPr/>
      </xdr:nvSpPr>
      <xdr:spPr>
        <a:xfrm>
          <a:off x="19494500" y="644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49928</xdr:rowOff>
    </xdr:from>
    <xdr:ext cx="469744" cy="259045"/>
    <xdr:sp macro="" textlink="">
      <xdr:nvSpPr>
        <xdr:cNvPr id="754" name="テキスト ボックス 753"/>
        <xdr:cNvSpPr txBox="1"/>
      </xdr:nvSpPr>
      <xdr:spPr>
        <a:xfrm>
          <a:off x="19310428" y="6222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6985</xdr:rowOff>
    </xdr:from>
    <xdr:to>
      <xdr:col>98</xdr:col>
      <xdr:colOff>38100</xdr:colOff>
      <xdr:row>38</xdr:row>
      <xdr:rowOff>108585</xdr:rowOff>
    </xdr:to>
    <xdr:sp macro="" textlink="">
      <xdr:nvSpPr>
        <xdr:cNvPr id="755" name="フローチャート: 判断 754"/>
        <xdr:cNvSpPr/>
      </xdr:nvSpPr>
      <xdr:spPr>
        <a:xfrm>
          <a:off x="18605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125112</xdr:rowOff>
    </xdr:from>
    <xdr:ext cx="469744" cy="259045"/>
    <xdr:sp macro="" textlink="">
      <xdr:nvSpPr>
        <xdr:cNvPr id="756" name="テキスト ボックス 755"/>
        <xdr:cNvSpPr txBox="1"/>
      </xdr:nvSpPr>
      <xdr:spPr>
        <a:xfrm>
          <a:off x="18421428" y="6297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36322</xdr:rowOff>
    </xdr:from>
    <xdr:to>
      <xdr:col>116</xdr:col>
      <xdr:colOff>114300</xdr:colOff>
      <xdr:row>35</xdr:row>
      <xdr:rowOff>137922</xdr:rowOff>
    </xdr:to>
    <xdr:sp macro="" textlink="">
      <xdr:nvSpPr>
        <xdr:cNvPr id="762" name="楕円 761"/>
        <xdr:cNvSpPr/>
      </xdr:nvSpPr>
      <xdr:spPr>
        <a:xfrm>
          <a:off x="22110700" y="6037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59199</xdr:rowOff>
    </xdr:from>
    <xdr:ext cx="469744" cy="259045"/>
    <xdr:sp macro="" textlink="">
      <xdr:nvSpPr>
        <xdr:cNvPr id="763" name="投資及び出資金該当値テキスト"/>
        <xdr:cNvSpPr txBox="1"/>
      </xdr:nvSpPr>
      <xdr:spPr>
        <a:xfrm>
          <a:off x="22212300" y="5888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53467</xdr:rowOff>
    </xdr:from>
    <xdr:to>
      <xdr:col>112</xdr:col>
      <xdr:colOff>38100</xdr:colOff>
      <xdr:row>35</xdr:row>
      <xdr:rowOff>155067</xdr:rowOff>
    </xdr:to>
    <xdr:sp macro="" textlink="">
      <xdr:nvSpPr>
        <xdr:cNvPr id="764" name="楕円 763"/>
        <xdr:cNvSpPr/>
      </xdr:nvSpPr>
      <xdr:spPr>
        <a:xfrm>
          <a:off x="21272500" y="605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144</xdr:rowOff>
    </xdr:from>
    <xdr:ext cx="469744" cy="259045"/>
    <xdr:sp macro="" textlink="">
      <xdr:nvSpPr>
        <xdr:cNvPr id="765" name="テキスト ボックス 764"/>
        <xdr:cNvSpPr txBox="1"/>
      </xdr:nvSpPr>
      <xdr:spPr>
        <a:xfrm>
          <a:off x="21088428" y="582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122428</xdr:rowOff>
    </xdr:from>
    <xdr:to>
      <xdr:col>107</xdr:col>
      <xdr:colOff>101600</xdr:colOff>
      <xdr:row>39</xdr:row>
      <xdr:rowOff>52578</xdr:rowOff>
    </xdr:to>
    <xdr:sp macro="" textlink="">
      <xdr:nvSpPr>
        <xdr:cNvPr id="766" name="楕円 765"/>
        <xdr:cNvSpPr/>
      </xdr:nvSpPr>
      <xdr:spPr>
        <a:xfrm>
          <a:off x="20383500" y="663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43705</xdr:rowOff>
    </xdr:from>
    <xdr:ext cx="378565" cy="259045"/>
    <xdr:sp macro="" textlink="">
      <xdr:nvSpPr>
        <xdr:cNvPr id="767" name="テキスト ボックス 766"/>
        <xdr:cNvSpPr txBox="1"/>
      </xdr:nvSpPr>
      <xdr:spPr>
        <a:xfrm>
          <a:off x="20245017" y="67302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139700</xdr:rowOff>
    </xdr:from>
    <xdr:to>
      <xdr:col>102</xdr:col>
      <xdr:colOff>165100</xdr:colOff>
      <xdr:row>39</xdr:row>
      <xdr:rowOff>69850</xdr:rowOff>
    </xdr:to>
    <xdr:sp macro="" textlink="">
      <xdr:nvSpPr>
        <xdr:cNvPr id="768" name="楕円 767"/>
        <xdr:cNvSpPr/>
      </xdr:nvSpPr>
      <xdr:spPr>
        <a:xfrm>
          <a:off x="19494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60977</xdr:rowOff>
    </xdr:from>
    <xdr:ext cx="378565" cy="259045"/>
    <xdr:sp macro="" textlink="">
      <xdr:nvSpPr>
        <xdr:cNvPr id="769" name="テキスト ボックス 768"/>
        <xdr:cNvSpPr txBox="1"/>
      </xdr:nvSpPr>
      <xdr:spPr>
        <a:xfrm>
          <a:off x="19356017" y="67475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149733</xdr:rowOff>
    </xdr:from>
    <xdr:to>
      <xdr:col>98</xdr:col>
      <xdr:colOff>38100</xdr:colOff>
      <xdr:row>39</xdr:row>
      <xdr:rowOff>79883</xdr:rowOff>
    </xdr:to>
    <xdr:sp macro="" textlink="">
      <xdr:nvSpPr>
        <xdr:cNvPr id="770" name="楕円 769"/>
        <xdr:cNvSpPr/>
      </xdr:nvSpPr>
      <xdr:spPr>
        <a:xfrm>
          <a:off x="18605500" y="6664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71010</xdr:rowOff>
    </xdr:from>
    <xdr:ext cx="378565" cy="259045"/>
    <xdr:sp macro="" textlink="">
      <xdr:nvSpPr>
        <xdr:cNvPr id="771" name="テキスト ボックス 770"/>
        <xdr:cNvSpPr txBox="1"/>
      </xdr:nvSpPr>
      <xdr:spPr>
        <a:xfrm>
          <a:off x="18467017" y="6757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2" name="直線コネクタ 781"/>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3" name="テキスト ボックス 782"/>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4" name="直線コネクタ 783"/>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5" name="テキスト ボックス 784"/>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6" name="直線コネクタ 78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7" name="テキスト ボックス 786"/>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8" name="直線コネクタ 787"/>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9" name="テキスト ボックス 788"/>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0" name="直線コネクタ 789"/>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1" name="テキスト ボックス 790"/>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3" name="テキスト ボックス 79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117069</xdr:rowOff>
    </xdr:from>
    <xdr:to>
      <xdr:col>116</xdr:col>
      <xdr:colOff>62864</xdr:colOff>
      <xdr:row>59</xdr:row>
      <xdr:rowOff>44450</xdr:rowOff>
    </xdr:to>
    <xdr:cxnSp macro="">
      <xdr:nvCxnSpPr>
        <xdr:cNvPr id="795" name="直線コネクタ 794"/>
        <xdr:cNvCxnSpPr/>
      </xdr:nvCxnSpPr>
      <xdr:spPr>
        <a:xfrm flipV="1">
          <a:off x="22159595" y="8689569"/>
          <a:ext cx="1269" cy="14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6"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7" name="直線コネクタ 796"/>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63746</xdr:rowOff>
    </xdr:from>
    <xdr:ext cx="534377" cy="259045"/>
    <xdr:sp macro="" textlink="">
      <xdr:nvSpPr>
        <xdr:cNvPr id="798" name="貸付金最大値テキスト"/>
        <xdr:cNvSpPr txBox="1"/>
      </xdr:nvSpPr>
      <xdr:spPr>
        <a:xfrm>
          <a:off x="22212300" y="8464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117069</xdr:rowOff>
    </xdr:from>
    <xdr:to>
      <xdr:col>116</xdr:col>
      <xdr:colOff>152400</xdr:colOff>
      <xdr:row>50</xdr:row>
      <xdr:rowOff>117069</xdr:rowOff>
    </xdr:to>
    <xdr:cxnSp macro="">
      <xdr:nvCxnSpPr>
        <xdr:cNvPr id="799" name="直線コネクタ 798"/>
        <xdr:cNvCxnSpPr/>
      </xdr:nvCxnSpPr>
      <xdr:spPr>
        <a:xfrm>
          <a:off x="22072600" y="8689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136690</xdr:rowOff>
    </xdr:from>
    <xdr:to>
      <xdr:col>116</xdr:col>
      <xdr:colOff>63500</xdr:colOff>
      <xdr:row>57</xdr:row>
      <xdr:rowOff>162217</xdr:rowOff>
    </xdr:to>
    <xdr:cxnSp macro="">
      <xdr:nvCxnSpPr>
        <xdr:cNvPr id="800" name="直線コネクタ 799"/>
        <xdr:cNvCxnSpPr/>
      </xdr:nvCxnSpPr>
      <xdr:spPr>
        <a:xfrm>
          <a:off x="21323300" y="9909340"/>
          <a:ext cx="8382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107370</xdr:rowOff>
    </xdr:from>
    <xdr:ext cx="469744" cy="259045"/>
    <xdr:sp macro="" textlink="">
      <xdr:nvSpPr>
        <xdr:cNvPr id="801" name="貸付金平均値テキスト"/>
        <xdr:cNvSpPr txBox="1"/>
      </xdr:nvSpPr>
      <xdr:spPr>
        <a:xfrm>
          <a:off x="22212300" y="98800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128943</xdr:rowOff>
    </xdr:from>
    <xdr:to>
      <xdr:col>116</xdr:col>
      <xdr:colOff>114300</xdr:colOff>
      <xdr:row>58</xdr:row>
      <xdr:rowOff>59093</xdr:rowOff>
    </xdr:to>
    <xdr:sp macro="" textlink="">
      <xdr:nvSpPr>
        <xdr:cNvPr id="802" name="フローチャート: 判断 801"/>
        <xdr:cNvSpPr/>
      </xdr:nvSpPr>
      <xdr:spPr>
        <a:xfrm>
          <a:off x="22110700" y="990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101524</xdr:rowOff>
    </xdr:from>
    <xdr:to>
      <xdr:col>111</xdr:col>
      <xdr:colOff>177800</xdr:colOff>
      <xdr:row>57</xdr:row>
      <xdr:rowOff>136690</xdr:rowOff>
    </xdr:to>
    <xdr:cxnSp macro="">
      <xdr:nvCxnSpPr>
        <xdr:cNvPr id="803" name="直線コネクタ 802"/>
        <xdr:cNvCxnSpPr/>
      </xdr:nvCxnSpPr>
      <xdr:spPr>
        <a:xfrm>
          <a:off x="20434300" y="9874174"/>
          <a:ext cx="889000" cy="35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121018</xdr:rowOff>
    </xdr:from>
    <xdr:to>
      <xdr:col>112</xdr:col>
      <xdr:colOff>38100</xdr:colOff>
      <xdr:row>58</xdr:row>
      <xdr:rowOff>51168</xdr:rowOff>
    </xdr:to>
    <xdr:sp macro="" textlink="">
      <xdr:nvSpPr>
        <xdr:cNvPr id="804" name="フローチャート: 判断 803"/>
        <xdr:cNvSpPr/>
      </xdr:nvSpPr>
      <xdr:spPr>
        <a:xfrm>
          <a:off x="21272500" y="989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42295</xdr:rowOff>
    </xdr:from>
    <xdr:ext cx="469744" cy="259045"/>
    <xdr:sp macro="" textlink="">
      <xdr:nvSpPr>
        <xdr:cNvPr id="805" name="テキスト ボックス 804"/>
        <xdr:cNvSpPr txBox="1"/>
      </xdr:nvSpPr>
      <xdr:spPr>
        <a:xfrm>
          <a:off x="21088428" y="9986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43612</xdr:rowOff>
    </xdr:from>
    <xdr:to>
      <xdr:col>107</xdr:col>
      <xdr:colOff>50800</xdr:colOff>
      <xdr:row>57</xdr:row>
      <xdr:rowOff>101524</xdr:rowOff>
    </xdr:to>
    <xdr:cxnSp macro="">
      <xdr:nvCxnSpPr>
        <xdr:cNvPr id="806" name="直線コネクタ 805"/>
        <xdr:cNvCxnSpPr/>
      </xdr:nvCxnSpPr>
      <xdr:spPr>
        <a:xfrm>
          <a:off x="19545300" y="981626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108369</xdr:rowOff>
    </xdr:from>
    <xdr:to>
      <xdr:col>107</xdr:col>
      <xdr:colOff>101600</xdr:colOff>
      <xdr:row>58</xdr:row>
      <xdr:rowOff>38519</xdr:rowOff>
    </xdr:to>
    <xdr:sp macro="" textlink="">
      <xdr:nvSpPr>
        <xdr:cNvPr id="807" name="フローチャート: 判断 806"/>
        <xdr:cNvSpPr/>
      </xdr:nvSpPr>
      <xdr:spPr>
        <a:xfrm>
          <a:off x="20383500" y="9881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29646</xdr:rowOff>
    </xdr:from>
    <xdr:ext cx="469744" cy="259045"/>
    <xdr:sp macro="" textlink="">
      <xdr:nvSpPr>
        <xdr:cNvPr id="808" name="テキスト ボックス 807"/>
        <xdr:cNvSpPr txBox="1"/>
      </xdr:nvSpPr>
      <xdr:spPr>
        <a:xfrm>
          <a:off x="20199428" y="9973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158331</xdr:rowOff>
    </xdr:from>
    <xdr:to>
      <xdr:col>102</xdr:col>
      <xdr:colOff>114300</xdr:colOff>
      <xdr:row>57</xdr:row>
      <xdr:rowOff>43612</xdr:rowOff>
    </xdr:to>
    <xdr:cxnSp macro="">
      <xdr:nvCxnSpPr>
        <xdr:cNvPr id="809" name="直線コネクタ 808"/>
        <xdr:cNvCxnSpPr/>
      </xdr:nvCxnSpPr>
      <xdr:spPr>
        <a:xfrm>
          <a:off x="18656300" y="9759531"/>
          <a:ext cx="889000" cy="56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87490</xdr:rowOff>
    </xdr:from>
    <xdr:to>
      <xdr:col>102</xdr:col>
      <xdr:colOff>165100</xdr:colOff>
      <xdr:row>58</xdr:row>
      <xdr:rowOff>17640</xdr:rowOff>
    </xdr:to>
    <xdr:sp macro="" textlink="">
      <xdr:nvSpPr>
        <xdr:cNvPr id="810" name="フローチャート: 判断 809"/>
        <xdr:cNvSpPr/>
      </xdr:nvSpPr>
      <xdr:spPr>
        <a:xfrm>
          <a:off x="19494500" y="9860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8767</xdr:rowOff>
    </xdr:from>
    <xdr:ext cx="469744" cy="259045"/>
    <xdr:sp macro="" textlink="">
      <xdr:nvSpPr>
        <xdr:cNvPr id="811" name="テキスト ボックス 810"/>
        <xdr:cNvSpPr txBox="1"/>
      </xdr:nvSpPr>
      <xdr:spPr>
        <a:xfrm>
          <a:off x="19310428" y="995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162090</xdr:rowOff>
    </xdr:from>
    <xdr:to>
      <xdr:col>98</xdr:col>
      <xdr:colOff>38100</xdr:colOff>
      <xdr:row>58</xdr:row>
      <xdr:rowOff>92240</xdr:rowOff>
    </xdr:to>
    <xdr:sp macro="" textlink="">
      <xdr:nvSpPr>
        <xdr:cNvPr id="812" name="フローチャート: 判断 811"/>
        <xdr:cNvSpPr/>
      </xdr:nvSpPr>
      <xdr:spPr>
        <a:xfrm>
          <a:off x="18605500" y="993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83367</xdr:rowOff>
    </xdr:from>
    <xdr:ext cx="469744" cy="259045"/>
    <xdr:sp macro="" textlink="">
      <xdr:nvSpPr>
        <xdr:cNvPr id="813" name="テキスト ボックス 812"/>
        <xdr:cNvSpPr txBox="1"/>
      </xdr:nvSpPr>
      <xdr:spPr>
        <a:xfrm>
          <a:off x="18421428" y="10027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111417</xdr:rowOff>
    </xdr:from>
    <xdr:to>
      <xdr:col>116</xdr:col>
      <xdr:colOff>114300</xdr:colOff>
      <xdr:row>58</xdr:row>
      <xdr:rowOff>41567</xdr:rowOff>
    </xdr:to>
    <xdr:sp macro="" textlink="">
      <xdr:nvSpPr>
        <xdr:cNvPr id="819" name="楕円 818"/>
        <xdr:cNvSpPr/>
      </xdr:nvSpPr>
      <xdr:spPr>
        <a:xfrm>
          <a:off x="22110700" y="988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134294</xdr:rowOff>
    </xdr:from>
    <xdr:ext cx="469744" cy="259045"/>
    <xdr:sp macro="" textlink="">
      <xdr:nvSpPr>
        <xdr:cNvPr id="820" name="貸付金該当値テキスト"/>
        <xdr:cNvSpPr txBox="1"/>
      </xdr:nvSpPr>
      <xdr:spPr>
        <a:xfrm>
          <a:off x="22212300" y="9735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85890</xdr:rowOff>
    </xdr:from>
    <xdr:to>
      <xdr:col>112</xdr:col>
      <xdr:colOff>38100</xdr:colOff>
      <xdr:row>58</xdr:row>
      <xdr:rowOff>16040</xdr:rowOff>
    </xdr:to>
    <xdr:sp macro="" textlink="">
      <xdr:nvSpPr>
        <xdr:cNvPr id="821" name="楕円 820"/>
        <xdr:cNvSpPr/>
      </xdr:nvSpPr>
      <xdr:spPr>
        <a:xfrm>
          <a:off x="21272500" y="985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32567</xdr:rowOff>
    </xdr:from>
    <xdr:ext cx="469744" cy="259045"/>
    <xdr:sp macro="" textlink="">
      <xdr:nvSpPr>
        <xdr:cNvPr id="822" name="テキスト ボックス 821"/>
        <xdr:cNvSpPr txBox="1"/>
      </xdr:nvSpPr>
      <xdr:spPr>
        <a:xfrm>
          <a:off x="21088428" y="963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50724</xdr:rowOff>
    </xdr:from>
    <xdr:to>
      <xdr:col>107</xdr:col>
      <xdr:colOff>101600</xdr:colOff>
      <xdr:row>57</xdr:row>
      <xdr:rowOff>152324</xdr:rowOff>
    </xdr:to>
    <xdr:sp macro="" textlink="">
      <xdr:nvSpPr>
        <xdr:cNvPr id="823" name="楕円 822"/>
        <xdr:cNvSpPr/>
      </xdr:nvSpPr>
      <xdr:spPr>
        <a:xfrm>
          <a:off x="20383500" y="982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168851</xdr:rowOff>
    </xdr:from>
    <xdr:ext cx="469744" cy="259045"/>
    <xdr:sp macro="" textlink="">
      <xdr:nvSpPr>
        <xdr:cNvPr id="824" name="テキスト ボックス 823"/>
        <xdr:cNvSpPr txBox="1"/>
      </xdr:nvSpPr>
      <xdr:spPr>
        <a:xfrm>
          <a:off x="20199428" y="95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164262</xdr:rowOff>
    </xdr:from>
    <xdr:to>
      <xdr:col>102</xdr:col>
      <xdr:colOff>165100</xdr:colOff>
      <xdr:row>57</xdr:row>
      <xdr:rowOff>94412</xdr:rowOff>
    </xdr:to>
    <xdr:sp macro="" textlink="">
      <xdr:nvSpPr>
        <xdr:cNvPr id="825" name="楕円 824"/>
        <xdr:cNvSpPr/>
      </xdr:nvSpPr>
      <xdr:spPr>
        <a:xfrm>
          <a:off x="19494500" y="9765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110939</xdr:rowOff>
    </xdr:from>
    <xdr:ext cx="469744" cy="259045"/>
    <xdr:sp macro="" textlink="">
      <xdr:nvSpPr>
        <xdr:cNvPr id="826" name="テキスト ボックス 825"/>
        <xdr:cNvSpPr txBox="1"/>
      </xdr:nvSpPr>
      <xdr:spPr>
        <a:xfrm>
          <a:off x="19310428" y="9540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107531</xdr:rowOff>
    </xdr:from>
    <xdr:to>
      <xdr:col>98</xdr:col>
      <xdr:colOff>38100</xdr:colOff>
      <xdr:row>57</xdr:row>
      <xdr:rowOff>37681</xdr:rowOff>
    </xdr:to>
    <xdr:sp macro="" textlink="">
      <xdr:nvSpPr>
        <xdr:cNvPr id="827" name="楕円 826"/>
        <xdr:cNvSpPr/>
      </xdr:nvSpPr>
      <xdr:spPr>
        <a:xfrm>
          <a:off x="18605500" y="9708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55</xdr:row>
      <xdr:rowOff>54208</xdr:rowOff>
    </xdr:from>
    <xdr:ext cx="534377" cy="259045"/>
    <xdr:sp macro="" textlink="">
      <xdr:nvSpPr>
        <xdr:cNvPr id="828" name="テキスト ボックス 827"/>
        <xdr:cNvSpPr txBox="1"/>
      </xdr:nvSpPr>
      <xdr:spPr>
        <a:xfrm>
          <a:off x="18389111" y="9483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9" name="正方形/長方形 82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0" name="正方形/長方形 82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1" name="正方形/長方形 83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2" name="正方形/長方形 83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3" name="正方形/長方形 83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4" name="正方形/長方形 83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5" name="正方形/長方形 83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6" name="正方形/長方形 83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7" name="テキスト ボックス 83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8" name="直線コネクタ 83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9" name="テキスト ボックス 838"/>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0" name="直線コネクタ 83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1" name="テキスト ボックス 840"/>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2" name="直線コネクタ 84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3" name="テキスト ボックス 84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4" name="直線コネクタ 84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5" name="テキスト ボックス 844"/>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6" name="直線コネクタ 84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7" name="テキスト ボックス 846"/>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8" name="直線コネクタ 84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9" name="テキスト ボックス 84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1" name="テキスト ボックス 85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144063</xdr:rowOff>
    </xdr:from>
    <xdr:to>
      <xdr:col>116</xdr:col>
      <xdr:colOff>62864</xdr:colOff>
      <xdr:row>78</xdr:row>
      <xdr:rowOff>143033</xdr:rowOff>
    </xdr:to>
    <xdr:cxnSp macro="">
      <xdr:nvCxnSpPr>
        <xdr:cNvPr id="853" name="直線コネクタ 852"/>
        <xdr:cNvCxnSpPr/>
      </xdr:nvCxnSpPr>
      <xdr:spPr>
        <a:xfrm flipV="1">
          <a:off x="22159595" y="12145563"/>
          <a:ext cx="1269" cy="1370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146860</xdr:rowOff>
    </xdr:from>
    <xdr:ext cx="534377" cy="259045"/>
    <xdr:sp macro="" textlink="">
      <xdr:nvSpPr>
        <xdr:cNvPr id="854" name="繰出金最小値テキスト"/>
        <xdr:cNvSpPr txBox="1"/>
      </xdr:nvSpPr>
      <xdr:spPr>
        <a:xfrm>
          <a:off x="22212300" y="13519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143033</xdr:rowOff>
    </xdr:from>
    <xdr:to>
      <xdr:col>116</xdr:col>
      <xdr:colOff>152400</xdr:colOff>
      <xdr:row>78</xdr:row>
      <xdr:rowOff>143033</xdr:rowOff>
    </xdr:to>
    <xdr:cxnSp macro="">
      <xdr:nvCxnSpPr>
        <xdr:cNvPr id="855" name="直線コネクタ 854"/>
        <xdr:cNvCxnSpPr/>
      </xdr:nvCxnSpPr>
      <xdr:spPr>
        <a:xfrm>
          <a:off x="22072600" y="13516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90740</xdr:rowOff>
    </xdr:from>
    <xdr:ext cx="534377" cy="259045"/>
    <xdr:sp macro="" textlink="">
      <xdr:nvSpPr>
        <xdr:cNvPr id="856" name="繰出金最大値テキスト"/>
        <xdr:cNvSpPr txBox="1"/>
      </xdr:nvSpPr>
      <xdr:spPr>
        <a:xfrm>
          <a:off x="22212300" y="11920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144063</xdr:rowOff>
    </xdr:from>
    <xdr:to>
      <xdr:col>116</xdr:col>
      <xdr:colOff>152400</xdr:colOff>
      <xdr:row>70</xdr:row>
      <xdr:rowOff>144063</xdr:rowOff>
    </xdr:to>
    <xdr:cxnSp macro="">
      <xdr:nvCxnSpPr>
        <xdr:cNvPr id="857" name="直線コネクタ 856"/>
        <xdr:cNvCxnSpPr/>
      </xdr:nvCxnSpPr>
      <xdr:spPr>
        <a:xfrm>
          <a:off x="22072600" y="12145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91104</xdr:rowOff>
    </xdr:from>
    <xdr:to>
      <xdr:col>116</xdr:col>
      <xdr:colOff>63500</xdr:colOff>
      <xdr:row>75</xdr:row>
      <xdr:rowOff>108477</xdr:rowOff>
    </xdr:to>
    <xdr:cxnSp macro="">
      <xdr:nvCxnSpPr>
        <xdr:cNvPr id="858" name="直線コネクタ 857"/>
        <xdr:cNvCxnSpPr/>
      </xdr:nvCxnSpPr>
      <xdr:spPr>
        <a:xfrm>
          <a:off x="21323300" y="12949854"/>
          <a:ext cx="8382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111409</xdr:rowOff>
    </xdr:from>
    <xdr:ext cx="534377" cy="259045"/>
    <xdr:sp macro="" textlink="">
      <xdr:nvSpPr>
        <xdr:cNvPr id="859" name="繰出金平均値テキスト"/>
        <xdr:cNvSpPr txBox="1"/>
      </xdr:nvSpPr>
      <xdr:spPr>
        <a:xfrm>
          <a:off x="22212300" y="129701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132982</xdr:rowOff>
    </xdr:from>
    <xdr:to>
      <xdr:col>116</xdr:col>
      <xdr:colOff>114300</xdr:colOff>
      <xdr:row>76</xdr:row>
      <xdr:rowOff>63131</xdr:rowOff>
    </xdr:to>
    <xdr:sp macro="" textlink="">
      <xdr:nvSpPr>
        <xdr:cNvPr id="860" name="フローチャート: 判断 859"/>
        <xdr:cNvSpPr/>
      </xdr:nvSpPr>
      <xdr:spPr>
        <a:xfrm>
          <a:off x="22110700" y="129917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87655</xdr:rowOff>
    </xdr:from>
    <xdr:to>
      <xdr:col>111</xdr:col>
      <xdr:colOff>177800</xdr:colOff>
      <xdr:row>75</xdr:row>
      <xdr:rowOff>91104</xdr:rowOff>
    </xdr:to>
    <xdr:cxnSp macro="">
      <xdr:nvCxnSpPr>
        <xdr:cNvPr id="861" name="直線コネクタ 860"/>
        <xdr:cNvCxnSpPr/>
      </xdr:nvCxnSpPr>
      <xdr:spPr>
        <a:xfrm>
          <a:off x="20434300" y="12774955"/>
          <a:ext cx="889000" cy="17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105169</xdr:rowOff>
    </xdr:from>
    <xdr:to>
      <xdr:col>112</xdr:col>
      <xdr:colOff>38100</xdr:colOff>
      <xdr:row>76</xdr:row>
      <xdr:rowOff>35319</xdr:rowOff>
    </xdr:to>
    <xdr:sp macro="" textlink="">
      <xdr:nvSpPr>
        <xdr:cNvPr id="862" name="フローチャート: 判断 861"/>
        <xdr:cNvSpPr/>
      </xdr:nvSpPr>
      <xdr:spPr>
        <a:xfrm>
          <a:off x="21272500" y="129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26446</xdr:rowOff>
    </xdr:from>
    <xdr:ext cx="534377" cy="259045"/>
    <xdr:sp macro="" textlink="">
      <xdr:nvSpPr>
        <xdr:cNvPr id="863" name="テキスト ボックス 862"/>
        <xdr:cNvSpPr txBox="1"/>
      </xdr:nvSpPr>
      <xdr:spPr>
        <a:xfrm>
          <a:off x="21056111" y="1305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55328</xdr:rowOff>
    </xdr:from>
    <xdr:to>
      <xdr:col>107</xdr:col>
      <xdr:colOff>50800</xdr:colOff>
      <xdr:row>74</xdr:row>
      <xdr:rowOff>87655</xdr:rowOff>
    </xdr:to>
    <xdr:cxnSp macro="">
      <xdr:nvCxnSpPr>
        <xdr:cNvPr id="864" name="直線コネクタ 863"/>
        <xdr:cNvCxnSpPr/>
      </xdr:nvCxnSpPr>
      <xdr:spPr>
        <a:xfrm>
          <a:off x="19545300" y="12742628"/>
          <a:ext cx="889000" cy="3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94729</xdr:rowOff>
    </xdr:from>
    <xdr:to>
      <xdr:col>107</xdr:col>
      <xdr:colOff>101600</xdr:colOff>
      <xdr:row>76</xdr:row>
      <xdr:rowOff>24879</xdr:rowOff>
    </xdr:to>
    <xdr:sp macro="" textlink="">
      <xdr:nvSpPr>
        <xdr:cNvPr id="865" name="フローチャート: 判断 864"/>
        <xdr:cNvSpPr/>
      </xdr:nvSpPr>
      <xdr:spPr>
        <a:xfrm>
          <a:off x="20383500" y="12953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16006</xdr:rowOff>
    </xdr:from>
    <xdr:ext cx="534377" cy="259045"/>
    <xdr:sp macro="" textlink="">
      <xdr:nvSpPr>
        <xdr:cNvPr id="866" name="テキスト ボックス 865"/>
        <xdr:cNvSpPr txBox="1"/>
      </xdr:nvSpPr>
      <xdr:spPr>
        <a:xfrm>
          <a:off x="20167111" y="13046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55328</xdr:rowOff>
    </xdr:from>
    <xdr:to>
      <xdr:col>102</xdr:col>
      <xdr:colOff>114300</xdr:colOff>
      <xdr:row>74</xdr:row>
      <xdr:rowOff>160769</xdr:rowOff>
    </xdr:to>
    <xdr:cxnSp macro="">
      <xdr:nvCxnSpPr>
        <xdr:cNvPr id="867" name="直線コネクタ 866"/>
        <xdr:cNvCxnSpPr/>
      </xdr:nvCxnSpPr>
      <xdr:spPr>
        <a:xfrm flipV="1">
          <a:off x="18656300" y="12742628"/>
          <a:ext cx="889000" cy="105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78289</xdr:rowOff>
    </xdr:from>
    <xdr:to>
      <xdr:col>102</xdr:col>
      <xdr:colOff>165100</xdr:colOff>
      <xdr:row>76</xdr:row>
      <xdr:rowOff>8440</xdr:rowOff>
    </xdr:to>
    <xdr:sp macro="" textlink="">
      <xdr:nvSpPr>
        <xdr:cNvPr id="868" name="フローチャート: 判断 867"/>
        <xdr:cNvSpPr/>
      </xdr:nvSpPr>
      <xdr:spPr>
        <a:xfrm>
          <a:off x="19494500" y="129370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171017</xdr:rowOff>
    </xdr:from>
    <xdr:ext cx="534377" cy="259045"/>
    <xdr:sp macro="" textlink="">
      <xdr:nvSpPr>
        <xdr:cNvPr id="869" name="テキスト ボックス 868"/>
        <xdr:cNvSpPr txBox="1"/>
      </xdr:nvSpPr>
      <xdr:spPr>
        <a:xfrm>
          <a:off x="19278111" y="13029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75088</xdr:rowOff>
    </xdr:from>
    <xdr:to>
      <xdr:col>98</xdr:col>
      <xdr:colOff>38100</xdr:colOff>
      <xdr:row>77</xdr:row>
      <xdr:rowOff>5238</xdr:rowOff>
    </xdr:to>
    <xdr:sp macro="" textlink="">
      <xdr:nvSpPr>
        <xdr:cNvPr id="870" name="フローチャート: 判断 869"/>
        <xdr:cNvSpPr/>
      </xdr:nvSpPr>
      <xdr:spPr>
        <a:xfrm>
          <a:off x="18605500" y="13105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167815</xdr:rowOff>
    </xdr:from>
    <xdr:ext cx="534377" cy="259045"/>
    <xdr:sp macro="" textlink="">
      <xdr:nvSpPr>
        <xdr:cNvPr id="871" name="テキスト ボックス 870"/>
        <xdr:cNvSpPr txBox="1"/>
      </xdr:nvSpPr>
      <xdr:spPr>
        <a:xfrm>
          <a:off x="18389111" y="1319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57677</xdr:rowOff>
    </xdr:from>
    <xdr:to>
      <xdr:col>116</xdr:col>
      <xdr:colOff>114300</xdr:colOff>
      <xdr:row>75</xdr:row>
      <xdr:rowOff>159277</xdr:rowOff>
    </xdr:to>
    <xdr:sp macro="" textlink="">
      <xdr:nvSpPr>
        <xdr:cNvPr id="877" name="楕円 876"/>
        <xdr:cNvSpPr/>
      </xdr:nvSpPr>
      <xdr:spPr>
        <a:xfrm>
          <a:off x="22110700" y="1291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80554</xdr:rowOff>
    </xdr:from>
    <xdr:ext cx="534377" cy="259045"/>
    <xdr:sp macro="" textlink="">
      <xdr:nvSpPr>
        <xdr:cNvPr id="878" name="繰出金該当値テキスト"/>
        <xdr:cNvSpPr txBox="1"/>
      </xdr:nvSpPr>
      <xdr:spPr>
        <a:xfrm>
          <a:off x="22212300" y="12767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40304</xdr:rowOff>
    </xdr:from>
    <xdr:to>
      <xdr:col>112</xdr:col>
      <xdr:colOff>38100</xdr:colOff>
      <xdr:row>75</xdr:row>
      <xdr:rowOff>141904</xdr:rowOff>
    </xdr:to>
    <xdr:sp macro="" textlink="">
      <xdr:nvSpPr>
        <xdr:cNvPr id="879" name="楕円 878"/>
        <xdr:cNvSpPr/>
      </xdr:nvSpPr>
      <xdr:spPr>
        <a:xfrm>
          <a:off x="21272500" y="1289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158431</xdr:rowOff>
    </xdr:from>
    <xdr:ext cx="534377" cy="259045"/>
    <xdr:sp macro="" textlink="">
      <xdr:nvSpPr>
        <xdr:cNvPr id="880" name="テキスト ボックス 879"/>
        <xdr:cNvSpPr txBox="1"/>
      </xdr:nvSpPr>
      <xdr:spPr>
        <a:xfrm>
          <a:off x="21056111" y="1267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36855</xdr:rowOff>
    </xdr:from>
    <xdr:to>
      <xdr:col>107</xdr:col>
      <xdr:colOff>101600</xdr:colOff>
      <xdr:row>74</xdr:row>
      <xdr:rowOff>138455</xdr:rowOff>
    </xdr:to>
    <xdr:sp macro="" textlink="">
      <xdr:nvSpPr>
        <xdr:cNvPr id="881" name="楕円 880"/>
        <xdr:cNvSpPr/>
      </xdr:nvSpPr>
      <xdr:spPr>
        <a:xfrm>
          <a:off x="20383500" y="1272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154982</xdr:rowOff>
    </xdr:from>
    <xdr:ext cx="534377" cy="259045"/>
    <xdr:sp macro="" textlink="">
      <xdr:nvSpPr>
        <xdr:cNvPr id="882" name="テキスト ボックス 881"/>
        <xdr:cNvSpPr txBox="1"/>
      </xdr:nvSpPr>
      <xdr:spPr>
        <a:xfrm>
          <a:off x="20167111" y="1249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4528</xdr:rowOff>
    </xdr:from>
    <xdr:to>
      <xdr:col>102</xdr:col>
      <xdr:colOff>165100</xdr:colOff>
      <xdr:row>74</xdr:row>
      <xdr:rowOff>106128</xdr:rowOff>
    </xdr:to>
    <xdr:sp macro="" textlink="">
      <xdr:nvSpPr>
        <xdr:cNvPr id="883" name="楕円 882"/>
        <xdr:cNvSpPr/>
      </xdr:nvSpPr>
      <xdr:spPr>
        <a:xfrm>
          <a:off x="19494500" y="1269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122655</xdr:rowOff>
    </xdr:from>
    <xdr:ext cx="534377" cy="259045"/>
    <xdr:sp macro="" textlink="">
      <xdr:nvSpPr>
        <xdr:cNvPr id="884" name="テキスト ボックス 883"/>
        <xdr:cNvSpPr txBox="1"/>
      </xdr:nvSpPr>
      <xdr:spPr>
        <a:xfrm>
          <a:off x="19278111" y="1246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109969</xdr:rowOff>
    </xdr:from>
    <xdr:to>
      <xdr:col>98</xdr:col>
      <xdr:colOff>38100</xdr:colOff>
      <xdr:row>75</xdr:row>
      <xdr:rowOff>40119</xdr:rowOff>
    </xdr:to>
    <xdr:sp macro="" textlink="">
      <xdr:nvSpPr>
        <xdr:cNvPr id="885" name="楕円 884"/>
        <xdr:cNvSpPr/>
      </xdr:nvSpPr>
      <xdr:spPr>
        <a:xfrm>
          <a:off x="18605500" y="1279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56646</xdr:rowOff>
    </xdr:from>
    <xdr:ext cx="534377" cy="259045"/>
    <xdr:sp macro="" textlink="">
      <xdr:nvSpPr>
        <xdr:cNvPr id="886" name="テキスト ボックス 885"/>
        <xdr:cNvSpPr txBox="1"/>
      </xdr:nvSpPr>
      <xdr:spPr>
        <a:xfrm>
          <a:off x="18389111" y="12572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594,143</a:t>
          </a:r>
          <a:r>
            <a:rPr kumimoji="1" lang="ja-JP" altLang="en-US" sz="1300">
              <a:latin typeface="ＭＳ Ｐゴシック" panose="020B0600070205080204" pitchFamily="50" charset="-128"/>
              <a:ea typeface="ＭＳ Ｐゴシック" panose="020B0600070205080204" pitchFamily="50" charset="-128"/>
            </a:rPr>
            <a:t>円となっている。主な構成項目である人件費は、住民一人当たり</a:t>
          </a:r>
          <a:r>
            <a:rPr kumimoji="1" lang="en-US" altLang="ja-JP" sz="1300">
              <a:latin typeface="ＭＳ Ｐゴシック" panose="020B0600070205080204" pitchFamily="50" charset="-128"/>
              <a:ea typeface="ＭＳ Ｐゴシック" panose="020B0600070205080204" pitchFamily="50" charset="-128"/>
            </a:rPr>
            <a:t>85,362</a:t>
          </a:r>
          <a:r>
            <a:rPr kumimoji="1" lang="ja-JP" altLang="en-US" sz="1300">
              <a:latin typeface="ＭＳ Ｐゴシック" panose="020B0600070205080204" pitchFamily="50" charset="-128"/>
              <a:ea typeface="ＭＳ Ｐゴシック" panose="020B0600070205080204" pitchFamily="50" charset="-128"/>
            </a:rPr>
            <a:t>円となっており、平成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年度と比較して減少しているものの、依然として類似団体平均と比べて高い水準にある。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物件費および扶助費については、類似団体平均と比べて高い水準で推移している。平成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年度は特に、物件費においては、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小中学校の校務用コンピュータに係る機器更新経費等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の減少があるものの、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病児に対して看護師等による保育を提供する病児保育事業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、扶助費については、子ども子育て支援給付費が増額となっている。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普通建設事業費では、新規設備について住民一人当たり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8,417</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円で、昨年度より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3,965</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円減額となっており、公</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立教育・保育施設整備事業費の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が主な要因である。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また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、更新整備について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28,844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円で、昨年度より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10,080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円減額と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なり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、類似団体平均と比べて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低い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結果となった。主な減要因としては、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陸上競技場や鯛生スポーツセンター等の体育施設の整備事業費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等の減額が挙げられる。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また、繰出金については、昨年度より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912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円減少したものの、依然として類似団体平均より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3,953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円高い、住民一人当たり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52,639</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65,861
65,419
666.03
40,309,080
39,130,823
660,676
21,031,944
36,204,996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108610</xdr:rowOff>
    </xdr:from>
    <xdr:to>
      <xdr:col>24</xdr:col>
      <xdr:colOff>62865</xdr:colOff>
      <xdr:row>37</xdr:row>
      <xdr:rowOff>115011</xdr:rowOff>
    </xdr:to>
    <xdr:cxnSp macro="">
      <xdr:nvCxnSpPr>
        <xdr:cNvPr id="54" name="直線コネクタ 53"/>
        <xdr:cNvCxnSpPr/>
      </xdr:nvCxnSpPr>
      <xdr:spPr>
        <a:xfrm flipV="1">
          <a:off x="4633595" y="5252110"/>
          <a:ext cx="1270" cy="12065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118838</xdr:rowOff>
    </xdr:from>
    <xdr:ext cx="469744" cy="259045"/>
    <xdr:sp macro="" textlink="">
      <xdr:nvSpPr>
        <xdr:cNvPr id="55" name="議会費最小値テキスト"/>
        <xdr:cNvSpPr txBox="1"/>
      </xdr:nvSpPr>
      <xdr:spPr>
        <a:xfrm>
          <a:off x="4686300" y="6462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115011</xdr:rowOff>
    </xdr:from>
    <xdr:to>
      <xdr:col>24</xdr:col>
      <xdr:colOff>152400</xdr:colOff>
      <xdr:row>37</xdr:row>
      <xdr:rowOff>115011</xdr:rowOff>
    </xdr:to>
    <xdr:cxnSp macro="">
      <xdr:nvCxnSpPr>
        <xdr:cNvPr id="56" name="直線コネクタ 55"/>
        <xdr:cNvCxnSpPr/>
      </xdr:nvCxnSpPr>
      <xdr:spPr>
        <a:xfrm>
          <a:off x="4546600" y="6458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55287</xdr:rowOff>
    </xdr:from>
    <xdr:ext cx="469744" cy="259045"/>
    <xdr:sp macro="" textlink="">
      <xdr:nvSpPr>
        <xdr:cNvPr id="57" name="議会費最大値テキスト"/>
        <xdr:cNvSpPr txBox="1"/>
      </xdr:nvSpPr>
      <xdr:spPr>
        <a:xfrm>
          <a:off x="4686300" y="5027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5,068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108610</xdr:rowOff>
    </xdr:from>
    <xdr:to>
      <xdr:col>24</xdr:col>
      <xdr:colOff>152400</xdr:colOff>
      <xdr:row>30</xdr:row>
      <xdr:rowOff>108610</xdr:rowOff>
    </xdr:to>
    <xdr:cxnSp macro="">
      <xdr:nvCxnSpPr>
        <xdr:cNvPr id="58" name="直線コネクタ 57"/>
        <xdr:cNvCxnSpPr/>
      </xdr:nvCxnSpPr>
      <xdr:spPr>
        <a:xfrm>
          <a:off x="4546600" y="525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8026</xdr:rowOff>
    </xdr:from>
    <xdr:to>
      <xdr:col>24</xdr:col>
      <xdr:colOff>63500</xdr:colOff>
      <xdr:row>34</xdr:row>
      <xdr:rowOff>18542</xdr:rowOff>
    </xdr:to>
    <xdr:cxnSp macro="">
      <xdr:nvCxnSpPr>
        <xdr:cNvPr id="59" name="直線コネクタ 58"/>
        <xdr:cNvCxnSpPr/>
      </xdr:nvCxnSpPr>
      <xdr:spPr>
        <a:xfrm flipV="1">
          <a:off x="3797300" y="5837326"/>
          <a:ext cx="8382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62298</xdr:rowOff>
    </xdr:from>
    <xdr:ext cx="469744" cy="259045"/>
    <xdr:sp macro="" textlink="">
      <xdr:nvSpPr>
        <xdr:cNvPr id="60" name="議会費平均値テキスト"/>
        <xdr:cNvSpPr txBox="1"/>
      </xdr:nvSpPr>
      <xdr:spPr>
        <a:xfrm>
          <a:off x="4686300" y="58915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83871</xdr:rowOff>
    </xdr:from>
    <xdr:to>
      <xdr:col>24</xdr:col>
      <xdr:colOff>114300</xdr:colOff>
      <xdr:row>35</xdr:row>
      <xdr:rowOff>14021</xdr:rowOff>
    </xdr:to>
    <xdr:sp macro="" textlink="">
      <xdr:nvSpPr>
        <xdr:cNvPr id="61" name="フローチャート: 判断 60"/>
        <xdr:cNvSpPr/>
      </xdr:nvSpPr>
      <xdr:spPr>
        <a:xfrm>
          <a:off x="4584700" y="5913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18542</xdr:rowOff>
    </xdr:from>
    <xdr:to>
      <xdr:col>19</xdr:col>
      <xdr:colOff>177800</xdr:colOff>
      <xdr:row>34</xdr:row>
      <xdr:rowOff>27229</xdr:rowOff>
    </xdr:to>
    <xdr:cxnSp macro="">
      <xdr:nvCxnSpPr>
        <xdr:cNvPr id="62" name="直線コネクタ 61"/>
        <xdr:cNvCxnSpPr/>
      </xdr:nvCxnSpPr>
      <xdr:spPr>
        <a:xfrm flipV="1">
          <a:off x="2908300" y="5847842"/>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71984</xdr:rowOff>
    </xdr:from>
    <xdr:to>
      <xdr:col>20</xdr:col>
      <xdr:colOff>38100</xdr:colOff>
      <xdr:row>35</xdr:row>
      <xdr:rowOff>2134</xdr:rowOff>
    </xdr:to>
    <xdr:sp macro="" textlink="">
      <xdr:nvSpPr>
        <xdr:cNvPr id="63" name="フローチャート: 判断 62"/>
        <xdr:cNvSpPr/>
      </xdr:nvSpPr>
      <xdr:spPr>
        <a:xfrm>
          <a:off x="3746500" y="5901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164711</xdr:rowOff>
    </xdr:from>
    <xdr:ext cx="469744" cy="259045"/>
    <xdr:sp macro="" textlink="">
      <xdr:nvSpPr>
        <xdr:cNvPr id="64" name="テキスト ボックス 63"/>
        <xdr:cNvSpPr txBox="1"/>
      </xdr:nvSpPr>
      <xdr:spPr>
        <a:xfrm>
          <a:off x="3562428" y="5994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22657</xdr:rowOff>
    </xdr:from>
    <xdr:to>
      <xdr:col>15</xdr:col>
      <xdr:colOff>50800</xdr:colOff>
      <xdr:row>34</xdr:row>
      <xdr:rowOff>27229</xdr:rowOff>
    </xdr:to>
    <xdr:cxnSp macro="">
      <xdr:nvCxnSpPr>
        <xdr:cNvPr id="65" name="直線コネクタ 64"/>
        <xdr:cNvCxnSpPr/>
      </xdr:nvCxnSpPr>
      <xdr:spPr>
        <a:xfrm>
          <a:off x="2019300" y="5680507"/>
          <a:ext cx="889000" cy="176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86157</xdr:rowOff>
    </xdr:from>
    <xdr:to>
      <xdr:col>15</xdr:col>
      <xdr:colOff>101600</xdr:colOff>
      <xdr:row>35</xdr:row>
      <xdr:rowOff>16307</xdr:rowOff>
    </xdr:to>
    <xdr:sp macro="" textlink="">
      <xdr:nvSpPr>
        <xdr:cNvPr id="66" name="フローチャート: 判断 65"/>
        <xdr:cNvSpPr/>
      </xdr:nvSpPr>
      <xdr:spPr>
        <a:xfrm>
          <a:off x="2857500" y="591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7434</xdr:rowOff>
    </xdr:from>
    <xdr:ext cx="469744" cy="259045"/>
    <xdr:sp macro="" textlink="">
      <xdr:nvSpPr>
        <xdr:cNvPr id="67" name="テキスト ボックス 66"/>
        <xdr:cNvSpPr txBox="1"/>
      </xdr:nvSpPr>
      <xdr:spPr>
        <a:xfrm>
          <a:off x="2673428" y="6008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162103</xdr:rowOff>
    </xdr:from>
    <xdr:to>
      <xdr:col>10</xdr:col>
      <xdr:colOff>114300</xdr:colOff>
      <xdr:row>33</xdr:row>
      <xdr:rowOff>22657</xdr:rowOff>
    </xdr:to>
    <xdr:cxnSp macro="">
      <xdr:nvCxnSpPr>
        <xdr:cNvPr id="68" name="直線コネクタ 67"/>
        <xdr:cNvCxnSpPr/>
      </xdr:nvCxnSpPr>
      <xdr:spPr>
        <a:xfrm>
          <a:off x="1130300" y="5648503"/>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93015</xdr:rowOff>
    </xdr:from>
    <xdr:to>
      <xdr:col>10</xdr:col>
      <xdr:colOff>165100</xdr:colOff>
      <xdr:row>34</xdr:row>
      <xdr:rowOff>23165</xdr:rowOff>
    </xdr:to>
    <xdr:sp macro="" textlink="">
      <xdr:nvSpPr>
        <xdr:cNvPr id="69" name="フローチャート: 判断 68"/>
        <xdr:cNvSpPr/>
      </xdr:nvSpPr>
      <xdr:spPr>
        <a:xfrm>
          <a:off x="1968500" y="575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14292</xdr:rowOff>
    </xdr:from>
    <xdr:ext cx="469744" cy="259045"/>
    <xdr:sp macro="" textlink="">
      <xdr:nvSpPr>
        <xdr:cNvPr id="70" name="テキスト ボックス 69"/>
        <xdr:cNvSpPr txBox="1"/>
      </xdr:nvSpPr>
      <xdr:spPr>
        <a:xfrm>
          <a:off x="1784428" y="5843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23520</xdr:rowOff>
    </xdr:from>
    <xdr:to>
      <xdr:col>6</xdr:col>
      <xdr:colOff>38100</xdr:colOff>
      <xdr:row>34</xdr:row>
      <xdr:rowOff>125120</xdr:rowOff>
    </xdr:to>
    <xdr:sp macro="" textlink="">
      <xdr:nvSpPr>
        <xdr:cNvPr id="71" name="フローチャート: 判断 70"/>
        <xdr:cNvSpPr/>
      </xdr:nvSpPr>
      <xdr:spPr>
        <a:xfrm>
          <a:off x="1079500" y="5852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116247</xdr:rowOff>
    </xdr:from>
    <xdr:ext cx="469744" cy="259045"/>
    <xdr:sp macro="" textlink="">
      <xdr:nvSpPr>
        <xdr:cNvPr id="72" name="テキスト ボックス 71"/>
        <xdr:cNvSpPr txBox="1"/>
      </xdr:nvSpPr>
      <xdr:spPr>
        <a:xfrm>
          <a:off x="895428" y="594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128676</xdr:rowOff>
    </xdr:from>
    <xdr:to>
      <xdr:col>24</xdr:col>
      <xdr:colOff>114300</xdr:colOff>
      <xdr:row>34</xdr:row>
      <xdr:rowOff>58826</xdr:rowOff>
    </xdr:to>
    <xdr:sp macro="" textlink="">
      <xdr:nvSpPr>
        <xdr:cNvPr id="78" name="楕円 77"/>
        <xdr:cNvSpPr/>
      </xdr:nvSpPr>
      <xdr:spPr>
        <a:xfrm>
          <a:off x="4584700" y="57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151553</xdr:rowOff>
    </xdr:from>
    <xdr:ext cx="469744" cy="259045"/>
    <xdr:sp macro="" textlink="">
      <xdr:nvSpPr>
        <xdr:cNvPr id="79" name="議会費該当値テキスト"/>
        <xdr:cNvSpPr txBox="1"/>
      </xdr:nvSpPr>
      <xdr:spPr>
        <a:xfrm>
          <a:off x="4686300" y="563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139192</xdr:rowOff>
    </xdr:from>
    <xdr:to>
      <xdr:col>20</xdr:col>
      <xdr:colOff>38100</xdr:colOff>
      <xdr:row>34</xdr:row>
      <xdr:rowOff>69342</xdr:rowOff>
    </xdr:to>
    <xdr:sp macro="" textlink="">
      <xdr:nvSpPr>
        <xdr:cNvPr id="80" name="楕円 79"/>
        <xdr:cNvSpPr/>
      </xdr:nvSpPr>
      <xdr:spPr>
        <a:xfrm>
          <a:off x="3746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85869</xdr:rowOff>
    </xdr:from>
    <xdr:ext cx="469744" cy="259045"/>
    <xdr:sp macro="" textlink="">
      <xdr:nvSpPr>
        <xdr:cNvPr id="81" name="テキスト ボックス 80"/>
        <xdr:cNvSpPr txBox="1"/>
      </xdr:nvSpPr>
      <xdr:spPr>
        <a:xfrm>
          <a:off x="3562428" y="557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147879</xdr:rowOff>
    </xdr:from>
    <xdr:to>
      <xdr:col>15</xdr:col>
      <xdr:colOff>101600</xdr:colOff>
      <xdr:row>34</xdr:row>
      <xdr:rowOff>78029</xdr:rowOff>
    </xdr:to>
    <xdr:sp macro="" textlink="">
      <xdr:nvSpPr>
        <xdr:cNvPr id="82" name="楕円 81"/>
        <xdr:cNvSpPr/>
      </xdr:nvSpPr>
      <xdr:spPr>
        <a:xfrm>
          <a:off x="2857500" y="580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94556</xdr:rowOff>
    </xdr:from>
    <xdr:ext cx="469744" cy="259045"/>
    <xdr:sp macro="" textlink="">
      <xdr:nvSpPr>
        <xdr:cNvPr id="83" name="テキスト ボックス 82"/>
        <xdr:cNvSpPr txBox="1"/>
      </xdr:nvSpPr>
      <xdr:spPr>
        <a:xfrm>
          <a:off x="2673428" y="5580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143307</xdr:rowOff>
    </xdr:from>
    <xdr:to>
      <xdr:col>10</xdr:col>
      <xdr:colOff>165100</xdr:colOff>
      <xdr:row>33</xdr:row>
      <xdr:rowOff>73457</xdr:rowOff>
    </xdr:to>
    <xdr:sp macro="" textlink="">
      <xdr:nvSpPr>
        <xdr:cNvPr id="84" name="楕円 83"/>
        <xdr:cNvSpPr/>
      </xdr:nvSpPr>
      <xdr:spPr>
        <a:xfrm>
          <a:off x="1968500" y="5629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89984</xdr:rowOff>
    </xdr:from>
    <xdr:ext cx="469744" cy="259045"/>
    <xdr:sp macro="" textlink="">
      <xdr:nvSpPr>
        <xdr:cNvPr id="85" name="テキスト ボックス 84"/>
        <xdr:cNvSpPr txBox="1"/>
      </xdr:nvSpPr>
      <xdr:spPr>
        <a:xfrm>
          <a:off x="1784428" y="5404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111303</xdr:rowOff>
    </xdr:from>
    <xdr:to>
      <xdr:col>6</xdr:col>
      <xdr:colOff>38100</xdr:colOff>
      <xdr:row>33</xdr:row>
      <xdr:rowOff>41453</xdr:rowOff>
    </xdr:to>
    <xdr:sp macro="" textlink="">
      <xdr:nvSpPr>
        <xdr:cNvPr id="86" name="楕円 85"/>
        <xdr:cNvSpPr/>
      </xdr:nvSpPr>
      <xdr:spPr>
        <a:xfrm>
          <a:off x="1079500" y="559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57980</xdr:rowOff>
    </xdr:from>
    <xdr:ext cx="469744" cy="259045"/>
    <xdr:sp macro="" textlink="">
      <xdr:nvSpPr>
        <xdr:cNvPr id="87" name="テキスト ボックス 86"/>
        <xdr:cNvSpPr txBox="1"/>
      </xdr:nvSpPr>
      <xdr:spPr>
        <a:xfrm>
          <a:off x="895428" y="5372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25509</xdr:rowOff>
    </xdr:from>
    <xdr:to>
      <xdr:col>24</xdr:col>
      <xdr:colOff>62865</xdr:colOff>
      <xdr:row>59</xdr:row>
      <xdr:rowOff>81363</xdr:rowOff>
    </xdr:to>
    <xdr:cxnSp macro="">
      <xdr:nvCxnSpPr>
        <xdr:cNvPr id="114" name="直線コネクタ 113"/>
        <xdr:cNvCxnSpPr/>
      </xdr:nvCxnSpPr>
      <xdr:spPr>
        <a:xfrm flipV="1">
          <a:off x="4633595" y="8769459"/>
          <a:ext cx="1270" cy="1427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85190</xdr:rowOff>
    </xdr:from>
    <xdr:ext cx="534377" cy="259045"/>
    <xdr:sp macro="" textlink="">
      <xdr:nvSpPr>
        <xdr:cNvPr id="115" name="総務費最小値テキスト"/>
        <xdr:cNvSpPr txBox="1"/>
      </xdr:nvSpPr>
      <xdr:spPr>
        <a:xfrm>
          <a:off x="4686300" y="10200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81363</xdr:rowOff>
    </xdr:from>
    <xdr:to>
      <xdr:col>24</xdr:col>
      <xdr:colOff>152400</xdr:colOff>
      <xdr:row>59</xdr:row>
      <xdr:rowOff>81363</xdr:rowOff>
    </xdr:to>
    <xdr:cxnSp macro="">
      <xdr:nvCxnSpPr>
        <xdr:cNvPr id="116" name="直線コネクタ 115"/>
        <xdr:cNvCxnSpPr/>
      </xdr:nvCxnSpPr>
      <xdr:spPr>
        <a:xfrm>
          <a:off x="4546600" y="10196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143636</xdr:rowOff>
    </xdr:from>
    <xdr:ext cx="599010" cy="259045"/>
    <xdr:sp macro="" textlink="">
      <xdr:nvSpPr>
        <xdr:cNvPr id="117" name="総務費最大値テキスト"/>
        <xdr:cNvSpPr txBox="1"/>
      </xdr:nvSpPr>
      <xdr:spPr>
        <a:xfrm>
          <a:off x="4686300" y="8544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162,740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25509</xdr:rowOff>
    </xdr:from>
    <xdr:to>
      <xdr:col>24</xdr:col>
      <xdr:colOff>152400</xdr:colOff>
      <xdr:row>51</xdr:row>
      <xdr:rowOff>25509</xdr:rowOff>
    </xdr:to>
    <xdr:cxnSp macro="">
      <xdr:nvCxnSpPr>
        <xdr:cNvPr id="118" name="直線コネクタ 117"/>
        <xdr:cNvCxnSpPr/>
      </xdr:nvCxnSpPr>
      <xdr:spPr>
        <a:xfrm>
          <a:off x="4546600" y="8769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139994</xdr:rowOff>
    </xdr:from>
    <xdr:to>
      <xdr:col>24</xdr:col>
      <xdr:colOff>63500</xdr:colOff>
      <xdr:row>57</xdr:row>
      <xdr:rowOff>23756</xdr:rowOff>
    </xdr:to>
    <xdr:cxnSp macro="">
      <xdr:nvCxnSpPr>
        <xdr:cNvPr id="119" name="直線コネクタ 118"/>
        <xdr:cNvCxnSpPr/>
      </xdr:nvCxnSpPr>
      <xdr:spPr>
        <a:xfrm>
          <a:off x="3797300" y="9741194"/>
          <a:ext cx="838200" cy="55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148687</xdr:rowOff>
    </xdr:from>
    <xdr:ext cx="534377" cy="259045"/>
    <xdr:sp macro="" textlink="">
      <xdr:nvSpPr>
        <xdr:cNvPr id="120" name="総務費平均値テキスト"/>
        <xdr:cNvSpPr txBox="1"/>
      </xdr:nvSpPr>
      <xdr:spPr>
        <a:xfrm>
          <a:off x="4686300" y="97498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170260</xdr:rowOff>
    </xdr:from>
    <xdr:to>
      <xdr:col>24</xdr:col>
      <xdr:colOff>114300</xdr:colOff>
      <xdr:row>57</xdr:row>
      <xdr:rowOff>100410</xdr:rowOff>
    </xdr:to>
    <xdr:sp macro="" textlink="">
      <xdr:nvSpPr>
        <xdr:cNvPr id="121" name="フローチャート: 判断 120"/>
        <xdr:cNvSpPr/>
      </xdr:nvSpPr>
      <xdr:spPr>
        <a:xfrm>
          <a:off x="4584700" y="977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139994</xdr:rowOff>
    </xdr:from>
    <xdr:to>
      <xdr:col>19</xdr:col>
      <xdr:colOff>177800</xdr:colOff>
      <xdr:row>57</xdr:row>
      <xdr:rowOff>51819</xdr:rowOff>
    </xdr:to>
    <xdr:cxnSp macro="">
      <xdr:nvCxnSpPr>
        <xdr:cNvPr id="122" name="直線コネクタ 121"/>
        <xdr:cNvCxnSpPr/>
      </xdr:nvCxnSpPr>
      <xdr:spPr>
        <a:xfrm flipV="1">
          <a:off x="2908300" y="9741194"/>
          <a:ext cx="889000" cy="8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168387</xdr:rowOff>
    </xdr:from>
    <xdr:to>
      <xdr:col>20</xdr:col>
      <xdr:colOff>38100</xdr:colOff>
      <xdr:row>57</xdr:row>
      <xdr:rowOff>98537</xdr:rowOff>
    </xdr:to>
    <xdr:sp macro="" textlink="">
      <xdr:nvSpPr>
        <xdr:cNvPr id="123" name="フローチャート: 判断 122"/>
        <xdr:cNvSpPr/>
      </xdr:nvSpPr>
      <xdr:spPr>
        <a:xfrm>
          <a:off x="3746500" y="9769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89664</xdr:rowOff>
    </xdr:from>
    <xdr:ext cx="534377" cy="259045"/>
    <xdr:sp macro="" textlink="">
      <xdr:nvSpPr>
        <xdr:cNvPr id="124" name="テキスト ボックス 123"/>
        <xdr:cNvSpPr txBox="1"/>
      </xdr:nvSpPr>
      <xdr:spPr>
        <a:xfrm>
          <a:off x="3530111" y="9862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149628</xdr:rowOff>
    </xdr:from>
    <xdr:to>
      <xdr:col>15</xdr:col>
      <xdr:colOff>50800</xdr:colOff>
      <xdr:row>57</xdr:row>
      <xdr:rowOff>51819</xdr:rowOff>
    </xdr:to>
    <xdr:cxnSp macro="">
      <xdr:nvCxnSpPr>
        <xdr:cNvPr id="125" name="直線コネクタ 124"/>
        <xdr:cNvCxnSpPr/>
      </xdr:nvCxnSpPr>
      <xdr:spPr>
        <a:xfrm>
          <a:off x="2019300" y="9750828"/>
          <a:ext cx="889000" cy="73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154323</xdr:rowOff>
    </xdr:from>
    <xdr:to>
      <xdr:col>15</xdr:col>
      <xdr:colOff>101600</xdr:colOff>
      <xdr:row>57</xdr:row>
      <xdr:rowOff>84473</xdr:rowOff>
    </xdr:to>
    <xdr:sp macro="" textlink="">
      <xdr:nvSpPr>
        <xdr:cNvPr id="126" name="フローチャート: 判断 125"/>
        <xdr:cNvSpPr/>
      </xdr:nvSpPr>
      <xdr:spPr>
        <a:xfrm>
          <a:off x="2857500" y="9755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101000</xdr:rowOff>
    </xdr:from>
    <xdr:ext cx="534377" cy="259045"/>
    <xdr:sp macro="" textlink="">
      <xdr:nvSpPr>
        <xdr:cNvPr id="127" name="テキスト ボックス 126"/>
        <xdr:cNvSpPr txBox="1"/>
      </xdr:nvSpPr>
      <xdr:spPr>
        <a:xfrm>
          <a:off x="2641111" y="9530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149628</xdr:rowOff>
    </xdr:from>
    <xdr:to>
      <xdr:col>10</xdr:col>
      <xdr:colOff>114300</xdr:colOff>
      <xdr:row>57</xdr:row>
      <xdr:rowOff>64066</xdr:rowOff>
    </xdr:to>
    <xdr:cxnSp macro="">
      <xdr:nvCxnSpPr>
        <xdr:cNvPr id="128" name="直線コネクタ 127"/>
        <xdr:cNvCxnSpPr/>
      </xdr:nvCxnSpPr>
      <xdr:spPr>
        <a:xfrm flipV="1">
          <a:off x="1130300" y="9750828"/>
          <a:ext cx="889000" cy="8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96716</xdr:rowOff>
    </xdr:from>
    <xdr:to>
      <xdr:col>10</xdr:col>
      <xdr:colOff>165100</xdr:colOff>
      <xdr:row>57</xdr:row>
      <xdr:rowOff>26866</xdr:rowOff>
    </xdr:to>
    <xdr:sp macro="" textlink="">
      <xdr:nvSpPr>
        <xdr:cNvPr id="129" name="フローチャート: 判断 128"/>
        <xdr:cNvSpPr/>
      </xdr:nvSpPr>
      <xdr:spPr>
        <a:xfrm>
          <a:off x="1968500" y="969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43393</xdr:rowOff>
    </xdr:from>
    <xdr:ext cx="534377" cy="259045"/>
    <xdr:sp macro="" textlink="">
      <xdr:nvSpPr>
        <xdr:cNvPr id="130" name="テキスト ボックス 129"/>
        <xdr:cNvSpPr txBox="1"/>
      </xdr:nvSpPr>
      <xdr:spPr>
        <a:xfrm>
          <a:off x="1752111" y="947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67586</xdr:rowOff>
    </xdr:from>
    <xdr:to>
      <xdr:col>6</xdr:col>
      <xdr:colOff>38100</xdr:colOff>
      <xdr:row>57</xdr:row>
      <xdr:rowOff>169186</xdr:rowOff>
    </xdr:to>
    <xdr:sp macro="" textlink="">
      <xdr:nvSpPr>
        <xdr:cNvPr id="131" name="フローチャート: 判断 130"/>
        <xdr:cNvSpPr/>
      </xdr:nvSpPr>
      <xdr:spPr>
        <a:xfrm>
          <a:off x="1079500" y="984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160313</xdr:rowOff>
    </xdr:from>
    <xdr:ext cx="534377" cy="259045"/>
    <xdr:sp macro="" textlink="">
      <xdr:nvSpPr>
        <xdr:cNvPr id="132" name="テキスト ボックス 131"/>
        <xdr:cNvSpPr txBox="1"/>
      </xdr:nvSpPr>
      <xdr:spPr>
        <a:xfrm>
          <a:off x="863111" y="9932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144406</xdr:rowOff>
    </xdr:from>
    <xdr:to>
      <xdr:col>24</xdr:col>
      <xdr:colOff>114300</xdr:colOff>
      <xdr:row>57</xdr:row>
      <xdr:rowOff>74556</xdr:rowOff>
    </xdr:to>
    <xdr:sp macro="" textlink="">
      <xdr:nvSpPr>
        <xdr:cNvPr id="138" name="楕円 137"/>
        <xdr:cNvSpPr/>
      </xdr:nvSpPr>
      <xdr:spPr>
        <a:xfrm>
          <a:off x="4584700" y="974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167283</xdr:rowOff>
    </xdr:from>
    <xdr:ext cx="534377" cy="259045"/>
    <xdr:sp macro="" textlink="">
      <xdr:nvSpPr>
        <xdr:cNvPr id="139" name="総務費該当値テキスト"/>
        <xdr:cNvSpPr txBox="1"/>
      </xdr:nvSpPr>
      <xdr:spPr>
        <a:xfrm>
          <a:off x="4686300" y="9597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89194</xdr:rowOff>
    </xdr:from>
    <xdr:to>
      <xdr:col>20</xdr:col>
      <xdr:colOff>38100</xdr:colOff>
      <xdr:row>57</xdr:row>
      <xdr:rowOff>19344</xdr:rowOff>
    </xdr:to>
    <xdr:sp macro="" textlink="">
      <xdr:nvSpPr>
        <xdr:cNvPr id="140" name="楕円 139"/>
        <xdr:cNvSpPr/>
      </xdr:nvSpPr>
      <xdr:spPr>
        <a:xfrm>
          <a:off x="3746500" y="9690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35871</xdr:rowOff>
    </xdr:from>
    <xdr:ext cx="534377" cy="259045"/>
    <xdr:sp macro="" textlink="">
      <xdr:nvSpPr>
        <xdr:cNvPr id="141" name="テキスト ボックス 140"/>
        <xdr:cNvSpPr txBox="1"/>
      </xdr:nvSpPr>
      <xdr:spPr>
        <a:xfrm>
          <a:off x="3530111" y="9465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1019</xdr:rowOff>
    </xdr:from>
    <xdr:to>
      <xdr:col>15</xdr:col>
      <xdr:colOff>101600</xdr:colOff>
      <xdr:row>57</xdr:row>
      <xdr:rowOff>102619</xdr:rowOff>
    </xdr:to>
    <xdr:sp macro="" textlink="">
      <xdr:nvSpPr>
        <xdr:cNvPr id="142" name="楕円 141"/>
        <xdr:cNvSpPr/>
      </xdr:nvSpPr>
      <xdr:spPr>
        <a:xfrm>
          <a:off x="2857500" y="977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93746</xdr:rowOff>
    </xdr:from>
    <xdr:ext cx="534377" cy="259045"/>
    <xdr:sp macro="" textlink="">
      <xdr:nvSpPr>
        <xdr:cNvPr id="143" name="テキスト ボックス 142"/>
        <xdr:cNvSpPr txBox="1"/>
      </xdr:nvSpPr>
      <xdr:spPr>
        <a:xfrm>
          <a:off x="2641111" y="9866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98828</xdr:rowOff>
    </xdr:from>
    <xdr:to>
      <xdr:col>10</xdr:col>
      <xdr:colOff>165100</xdr:colOff>
      <xdr:row>57</xdr:row>
      <xdr:rowOff>28978</xdr:rowOff>
    </xdr:to>
    <xdr:sp macro="" textlink="">
      <xdr:nvSpPr>
        <xdr:cNvPr id="144" name="楕円 143"/>
        <xdr:cNvSpPr/>
      </xdr:nvSpPr>
      <xdr:spPr>
        <a:xfrm>
          <a:off x="1968500" y="970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20105</xdr:rowOff>
    </xdr:from>
    <xdr:ext cx="534377" cy="259045"/>
    <xdr:sp macro="" textlink="">
      <xdr:nvSpPr>
        <xdr:cNvPr id="145" name="テキスト ボックス 144"/>
        <xdr:cNvSpPr txBox="1"/>
      </xdr:nvSpPr>
      <xdr:spPr>
        <a:xfrm>
          <a:off x="1752111" y="9792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13266</xdr:rowOff>
    </xdr:from>
    <xdr:to>
      <xdr:col>6</xdr:col>
      <xdr:colOff>38100</xdr:colOff>
      <xdr:row>57</xdr:row>
      <xdr:rowOff>114866</xdr:rowOff>
    </xdr:to>
    <xdr:sp macro="" textlink="">
      <xdr:nvSpPr>
        <xdr:cNvPr id="146" name="楕円 145"/>
        <xdr:cNvSpPr/>
      </xdr:nvSpPr>
      <xdr:spPr>
        <a:xfrm>
          <a:off x="1079500" y="978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131393</xdr:rowOff>
    </xdr:from>
    <xdr:ext cx="534377" cy="259045"/>
    <xdr:sp macro="" textlink="">
      <xdr:nvSpPr>
        <xdr:cNvPr id="147" name="テキスト ボックス 146"/>
        <xdr:cNvSpPr txBox="1"/>
      </xdr:nvSpPr>
      <xdr:spPr>
        <a:xfrm>
          <a:off x="863111" y="9561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8" name="テキスト ボックス 157"/>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8586</xdr:rowOff>
    </xdr:from>
    <xdr:to>
      <xdr:col>24</xdr:col>
      <xdr:colOff>62865</xdr:colOff>
      <xdr:row>79</xdr:row>
      <xdr:rowOff>20689</xdr:rowOff>
    </xdr:to>
    <xdr:cxnSp macro="">
      <xdr:nvCxnSpPr>
        <xdr:cNvPr id="172" name="直線コネクタ 171"/>
        <xdr:cNvCxnSpPr/>
      </xdr:nvCxnSpPr>
      <xdr:spPr>
        <a:xfrm flipV="1">
          <a:off x="4633595" y="12181536"/>
          <a:ext cx="1270" cy="138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24516</xdr:rowOff>
    </xdr:from>
    <xdr:ext cx="599010" cy="259045"/>
    <xdr:sp macro="" textlink="">
      <xdr:nvSpPr>
        <xdr:cNvPr id="173" name="民生費最小値テキスト"/>
        <xdr:cNvSpPr txBox="1"/>
      </xdr:nvSpPr>
      <xdr:spPr>
        <a:xfrm>
          <a:off x="4686300" y="13569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20689</xdr:rowOff>
    </xdr:from>
    <xdr:to>
      <xdr:col>24</xdr:col>
      <xdr:colOff>152400</xdr:colOff>
      <xdr:row>79</xdr:row>
      <xdr:rowOff>20689</xdr:rowOff>
    </xdr:to>
    <xdr:cxnSp macro="">
      <xdr:nvCxnSpPr>
        <xdr:cNvPr id="174" name="直線コネクタ 173"/>
        <xdr:cNvCxnSpPr/>
      </xdr:nvCxnSpPr>
      <xdr:spPr>
        <a:xfrm>
          <a:off x="4546600" y="13565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126713</xdr:rowOff>
    </xdr:from>
    <xdr:ext cx="599010" cy="259045"/>
    <xdr:sp macro="" textlink="">
      <xdr:nvSpPr>
        <xdr:cNvPr id="175" name="民生費最大値テキスト"/>
        <xdr:cNvSpPr txBox="1"/>
      </xdr:nvSpPr>
      <xdr:spPr>
        <a:xfrm>
          <a:off x="4686300" y="11956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230,824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8586</xdr:rowOff>
    </xdr:from>
    <xdr:to>
      <xdr:col>24</xdr:col>
      <xdr:colOff>152400</xdr:colOff>
      <xdr:row>71</xdr:row>
      <xdr:rowOff>8586</xdr:rowOff>
    </xdr:to>
    <xdr:cxnSp macro="">
      <xdr:nvCxnSpPr>
        <xdr:cNvPr id="176" name="直線コネクタ 175"/>
        <xdr:cNvCxnSpPr/>
      </xdr:nvCxnSpPr>
      <xdr:spPr>
        <a:xfrm>
          <a:off x="4546600" y="12181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3569</xdr:rowOff>
    </xdr:from>
    <xdr:to>
      <xdr:col>24</xdr:col>
      <xdr:colOff>63500</xdr:colOff>
      <xdr:row>74</xdr:row>
      <xdr:rowOff>38862</xdr:rowOff>
    </xdr:to>
    <xdr:cxnSp macro="">
      <xdr:nvCxnSpPr>
        <xdr:cNvPr id="177" name="直線コネクタ 176"/>
        <xdr:cNvCxnSpPr/>
      </xdr:nvCxnSpPr>
      <xdr:spPr>
        <a:xfrm>
          <a:off x="3797300" y="12519419"/>
          <a:ext cx="838200" cy="206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89793</xdr:rowOff>
    </xdr:from>
    <xdr:ext cx="599010" cy="259045"/>
    <xdr:sp macro="" textlink="">
      <xdr:nvSpPr>
        <xdr:cNvPr id="178" name="民生費平均値テキスト"/>
        <xdr:cNvSpPr txBox="1"/>
      </xdr:nvSpPr>
      <xdr:spPr>
        <a:xfrm>
          <a:off x="4686300" y="129485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111366</xdr:rowOff>
    </xdr:from>
    <xdr:to>
      <xdr:col>24</xdr:col>
      <xdr:colOff>114300</xdr:colOff>
      <xdr:row>76</xdr:row>
      <xdr:rowOff>41517</xdr:rowOff>
    </xdr:to>
    <xdr:sp macro="" textlink="">
      <xdr:nvSpPr>
        <xdr:cNvPr id="179" name="フローチャート: 判断 178"/>
        <xdr:cNvSpPr/>
      </xdr:nvSpPr>
      <xdr:spPr>
        <a:xfrm>
          <a:off x="4584700" y="1297011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3569</xdr:rowOff>
    </xdr:from>
    <xdr:to>
      <xdr:col>19</xdr:col>
      <xdr:colOff>177800</xdr:colOff>
      <xdr:row>74</xdr:row>
      <xdr:rowOff>10122</xdr:rowOff>
    </xdr:to>
    <xdr:cxnSp macro="">
      <xdr:nvCxnSpPr>
        <xdr:cNvPr id="180" name="直線コネクタ 179"/>
        <xdr:cNvCxnSpPr/>
      </xdr:nvCxnSpPr>
      <xdr:spPr>
        <a:xfrm flipV="1">
          <a:off x="2908300" y="12519419"/>
          <a:ext cx="889000" cy="17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110224</xdr:rowOff>
    </xdr:from>
    <xdr:to>
      <xdr:col>20</xdr:col>
      <xdr:colOff>38100</xdr:colOff>
      <xdr:row>76</xdr:row>
      <xdr:rowOff>40373</xdr:rowOff>
    </xdr:to>
    <xdr:sp macro="" textlink="">
      <xdr:nvSpPr>
        <xdr:cNvPr id="181" name="フローチャート: 判断 180"/>
        <xdr:cNvSpPr/>
      </xdr:nvSpPr>
      <xdr:spPr>
        <a:xfrm>
          <a:off x="3746500" y="1296897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31500</xdr:rowOff>
    </xdr:from>
    <xdr:ext cx="599010" cy="259045"/>
    <xdr:sp macro="" textlink="">
      <xdr:nvSpPr>
        <xdr:cNvPr id="182" name="テキスト ボックス 181"/>
        <xdr:cNvSpPr txBox="1"/>
      </xdr:nvSpPr>
      <xdr:spPr>
        <a:xfrm>
          <a:off x="3497795" y="13061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10122</xdr:rowOff>
    </xdr:from>
    <xdr:to>
      <xdr:col>15</xdr:col>
      <xdr:colOff>50800</xdr:colOff>
      <xdr:row>74</xdr:row>
      <xdr:rowOff>146989</xdr:rowOff>
    </xdr:to>
    <xdr:cxnSp macro="">
      <xdr:nvCxnSpPr>
        <xdr:cNvPr id="183" name="直線コネクタ 182"/>
        <xdr:cNvCxnSpPr/>
      </xdr:nvCxnSpPr>
      <xdr:spPr>
        <a:xfrm flipV="1">
          <a:off x="2019300" y="12697422"/>
          <a:ext cx="889000" cy="13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154851</xdr:rowOff>
    </xdr:from>
    <xdr:to>
      <xdr:col>15</xdr:col>
      <xdr:colOff>101600</xdr:colOff>
      <xdr:row>76</xdr:row>
      <xdr:rowOff>85001</xdr:rowOff>
    </xdr:to>
    <xdr:sp macro="" textlink="">
      <xdr:nvSpPr>
        <xdr:cNvPr id="184" name="フローチャート: 判断 183"/>
        <xdr:cNvSpPr/>
      </xdr:nvSpPr>
      <xdr:spPr>
        <a:xfrm>
          <a:off x="2857500" y="13013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76128</xdr:rowOff>
    </xdr:from>
    <xdr:ext cx="599010" cy="259045"/>
    <xdr:sp macro="" textlink="">
      <xdr:nvSpPr>
        <xdr:cNvPr id="185" name="テキスト ボックス 184"/>
        <xdr:cNvSpPr txBox="1"/>
      </xdr:nvSpPr>
      <xdr:spPr>
        <a:xfrm>
          <a:off x="2608795" y="13106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146989</xdr:rowOff>
    </xdr:from>
    <xdr:to>
      <xdr:col>10</xdr:col>
      <xdr:colOff>114300</xdr:colOff>
      <xdr:row>75</xdr:row>
      <xdr:rowOff>167411</xdr:rowOff>
    </xdr:to>
    <xdr:cxnSp macro="">
      <xdr:nvCxnSpPr>
        <xdr:cNvPr id="186" name="直線コネクタ 185"/>
        <xdr:cNvCxnSpPr/>
      </xdr:nvCxnSpPr>
      <xdr:spPr>
        <a:xfrm flipV="1">
          <a:off x="1130300" y="12834289"/>
          <a:ext cx="889000" cy="191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69202</xdr:rowOff>
    </xdr:from>
    <xdr:to>
      <xdr:col>10</xdr:col>
      <xdr:colOff>165100</xdr:colOff>
      <xdr:row>75</xdr:row>
      <xdr:rowOff>170802</xdr:rowOff>
    </xdr:to>
    <xdr:sp macro="" textlink="">
      <xdr:nvSpPr>
        <xdr:cNvPr id="187" name="フローチャート: 判断 186"/>
        <xdr:cNvSpPr/>
      </xdr:nvSpPr>
      <xdr:spPr>
        <a:xfrm>
          <a:off x="1968500" y="1292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161929</xdr:rowOff>
    </xdr:from>
    <xdr:ext cx="599010" cy="259045"/>
    <xdr:sp macro="" textlink="">
      <xdr:nvSpPr>
        <xdr:cNvPr id="188" name="テキスト ボックス 187"/>
        <xdr:cNvSpPr txBox="1"/>
      </xdr:nvSpPr>
      <xdr:spPr>
        <a:xfrm>
          <a:off x="1719795" y="13020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28930</xdr:rowOff>
    </xdr:from>
    <xdr:to>
      <xdr:col>6</xdr:col>
      <xdr:colOff>38100</xdr:colOff>
      <xdr:row>77</xdr:row>
      <xdr:rowOff>130530</xdr:rowOff>
    </xdr:to>
    <xdr:sp macro="" textlink="">
      <xdr:nvSpPr>
        <xdr:cNvPr id="189" name="フローチャート: 判断 188"/>
        <xdr:cNvSpPr/>
      </xdr:nvSpPr>
      <xdr:spPr>
        <a:xfrm>
          <a:off x="1079500" y="13230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121657</xdr:rowOff>
    </xdr:from>
    <xdr:ext cx="599010" cy="259045"/>
    <xdr:sp macro="" textlink="">
      <xdr:nvSpPr>
        <xdr:cNvPr id="190" name="テキスト ボックス 189"/>
        <xdr:cNvSpPr txBox="1"/>
      </xdr:nvSpPr>
      <xdr:spPr>
        <a:xfrm>
          <a:off x="830795" y="13323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159512</xdr:rowOff>
    </xdr:from>
    <xdr:to>
      <xdr:col>24</xdr:col>
      <xdr:colOff>114300</xdr:colOff>
      <xdr:row>74</xdr:row>
      <xdr:rowOff>89662</xdr:rowOff>
    </xdr:to>
    <xdr:sp macro="" textlink="">
      <xdr:nvSpPr>
        <xdr:cNvPr id="196" name="楕円 195"/>
        <xdr:cNvSpPr/>
      </xdr:nvSpPr>
      <xdr:spPr>
        <a:xfrm>
          <a:off x="4584700" y="1267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10939</xdr:rowOff>
    </xdr:from>
    <xdr:ext cx="599010" cy="259045"/>
    <xdr:sp macro="" textlink="">
      <xdr:nvSpPr>
        <xdr:cNvPr id="197" name="民生費該当値テキスト"/>
        <xdr:cNvSpPr txBox="1"/>
      </xdr:nvSpPr>
      <xdr:spPr>
        <a:xfrm>
          <a:off x="4686300" y="12526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124219</xdr:rowOff>
    </xdr:from>
    <xdr:to>
      <xdr:col>20</xdr:col>
      <xdr:colOff>38100</xdr:colOff>
      <xdr:row>73</xdr:row>
      <xdr:rowOff>54369</xdr:rowOff>
    </xdr:to>
    <xdr:sp macro="" textlink="">
      <xdr:nvSpPr>
        <xdr:cNvPr id="198" name="楕円 197"/>
        <xdr:cNvSpPr/>
      </xdr:nvSpPr>
      <xdr:spPr>
        <a:xfrm>
          <a:off x="3746500" y="1246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70896</xdr:rowOff>
    </xdr:from>
    <xdr:ext cx="599010" cy="259045"/>
    <xdr:sp macro="" textlink="">
      <xdr:nvSpPr>
        <xdr:cNvPr id="199" name="テキスト ボックス 198"/>
        <xdr:cNvSpPr txBox="1"/>
      </xdr:nvSpPr>
      <xdr:spPr>
        <a:xfrm>
          <a:off x="3497795" y="12243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130772</xdr:rowOff>
    </xdr:from>
    <xdr:to>
      <xdr:col>15</xdr:col>
      <xdr:colOff>101600</xdr:colOff>
      <xdr:row>74</xdr:row>
      <xdr:rowOff>60922</xdr:rowOff>
    </xdr:to>
    <xdr:sp macro="" textlink="">
      <xdr:nvSpPr>
        <xdr:cNvPr id="200" name="楕円 199"/>
        <xdr:cNvSpPr/>
      </xdr:nvSpPr>
      <xdr:spPr>
        <a:xfrm>
          <a:off x="2857500" y="12646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77449</xdr:rowOff>
    </xdr:from>
    <xdr:ext cx="599010" cy="259045"/>
    <xdr:sp macro="" textlink="">
      <xdr:nvSpPr>
        <xdr:cNvPr id="201" name="テキスト ボックス 200"/>
        <xdr:cNvSpPr txBox="1"/>
      </xdr:nvSpPr>
      <xdr:spPr>
        <a:xfrm>
          <a:off x="2608795" y="124218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96189</xdr:rowOff>
    </xdr:from>
    <xdr:to>
      <xdr:col>10</xdr:col>
      <xdr:colOff>165100</xdr:colOff>
      <xdr:row>75</xdr:row>
      <xdr:rowOff>26339</xdr:rowOff>
    </xdr:to>
    <xdr:sp macro="" textlink="">
      <xdr:nvSpPr>
        <xdr:cNvPr id="202" name="楕円 201"/>
        <xdr:cNvSpPr/>
      </xdr:nvSpPr>
      <xdr:spPr>
        <a:xfrm>
          <a:off x="1968500" y="1278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42866</xdr:rowOff>
    </xdr:from>
    <xdr:ext cx="599010" cy="259045"/>
    <xdr:sp macro="" textlink="">
      <xdr:nvSpPr>
        <xdr:cNvPr id="203" name="テキスト ボックス 202"/>
        <xdr:cNvSpPr txBox="1"/>
      </xdr:nvSpPr>
      <xdr:spPr>
        <a:xfrm>
          <a:off x="1719795" y="12558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116611</xdr:rowOff>
    </xdr:from>
    <xdr:to>
      <xdr:col>6</xdr:col>
      <xdr:colOff>38100</xdr:colOff>
      <xdr:row>76</xdr:row>
      <xdr:rowOff>46761</xdr:rowOff>
    </xdr:to>
    <xdr:sp macro="" textlink="">
      <xdr:nvSpPr>
        <xdr:cNvPr id="204" name="楕円 203"/>
        <xdr:cNvSpPr/>
      </xdr:nvSpPr>
      <xdr:spPr>
        <a:xfrm>
          <a:off x="1079500" y="12975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63288</xdr:rowOff>
    </xdr:from>
    <xdr:ext cx="599010" cy="259045"/>
    <xdr:sp macro="" textlink="">
      <xdr:nvSpPr>
        <xdr:cNvPr id="205" name="テキスト ボックス 204"/>
        <xdr:cNvSpPr txBox="1"/>
      </xdr:nvSpPr>
      <xdr:spPr>
        <a:xfrm>
          <a:off x="830795" y="12750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8" name="テキスト ボックス 217"/>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4" name="テキスト ボックス 223"/>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78702</xdr:rowOff>
    </xdr:from>
    <xdr:to>
      <xdr:col>24</xdr:col>
      <xdr:colOff>62865</xdr:colOff>
      <xdr:row>99</xdr:row>
      <xdr:rowOff>60489</xdr:rowOff>
    </xdr:to>
    <xdr:cxnSp macro="">
      <xdr:nvCxnSpPr>
        <xdr:cNvPr id="230" name="直線コネクタ 229"/>
        <xdr:cNvCxnSpPr/>
      </xdr:nvCxnSpPr>
      <xdr:spPr>
        <a:xfrm flipV="1">
          <a:off x="4633595" y="15509202"/>
          <a:ext cx="1270" cy="1524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64316</xdr:rowOff>
    </xdr:from>
    <xdr:ext cx="534377" cy="259045"/>
    <xdr:sp macro="" textlink="">
      <xdr:nvSpPr>
        <xdr:cNvPr id="231" name="衛生費最小値テキスト"/>
        <xdr:cNvSpPr txBox="1"/>
      </xdr:nvSpPr>
      <xdr:spPr>
        <a:xfrm>
          <a:off x="4686300" y="17037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60489</xdr:rowOff>
    </xdr:from>
    <xdr:to>
      <xdr:col>24</xdr:col>
      <xdr:colOff>152400</xdr:colOff>
      <xdr:row>99</xdr:row>
      <xdr:rowOff>60489</xdr:rowOff>
    </xdr:to>
    <xdr:cxnSp macro="">
      <xdr:nvCxnSpPr>
        <xdr:cNvPr id="232" name="直線コネクタ 231"/>
        <xdr:cNvCxnSpPr/>
      </xdr:nvCxnSpPr>
      <xdr:spPr>
        <a:xfrm>
          <a:off x="4546600" y="1703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25379</xdr:rowOff>
    </xdr:from>
    <xdr:ext cx="534377" cy="259045"/>
    <xdr:sp macro="" textlink="">
      <xdr:nvSpPr>
        <xdr:cNvPr id="233" name="衛生費最大値テキスト"/>
        <xdr:cNvSpPr txBox="1"/>
      </xdr:nvSpPr>
      <xdr:spPr>
        <a:xfrm>
          <a:off x="4686300" y="15284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99,202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78702</xdr:rowOff>
    </xdr:from>
    <xdr:to>
      <xdr:col>24</xdr:col>
      <xdr:colOff>152400</xdr:colOff>
      <xdr:row>90</xdr:row>
      <xdr:rowOff>78702</xdr:rowOff>
    </xdr:to>
    <xdr:cxnSp macro="">
      <xdr:nvCxnSpPr>
        <xdr:cNvPr id="234" name="直線コネクタ 233"/>
        <xdr:cNvCxnSpPr/>
      </xdr:nvCxnSpPr>
      <xdr:spPr>
        <a:xfrm>
          <a:off x="4546600" y="15509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46374</xdr:rowOff>
    </xdr:from>
    <xdr:to>
      <xdr:col>24</xdr:col>
      <xdr:colOff>63500</xdr:colOff>
      <xdr:row>96</xdr:row>
      <xdr:rowOff>84341</xdr:rowOff>
    </xdr:to>
    <xdr:cxnSp macro="">
      <xdr:nvCxnSpPr>
        <xdr:cNvPr id="235" name="直線コネクタ 234"/>
        <xdr:cNvCxnSpPr/>
      </xdr:nvCxnSpPr>
      <xdr:spPr>
        <a:xfrm>
          <a:off x="3797300" y="16505574"/>
          <a:ext cx="838200" cy="37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89273</xdr:rowOff>
    </xdr:from>
    <xdr:ext cx="534377" cy="259045"/>
    <xdr:sp macro="" textlink="">
      <xdr:nvSpPr>
        <xdr:cNvPr id="236" name="衛生費平均値テキスト"/>
        <xdr:cNvSpPr txBox="1"/>
      </xdr:nvSpPr>
      <xdr:spPr>
        <a:xfrm>
          <a:off x="4686300" y="165484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110846</xdr:rowOff>
    </xdr:from>
    <xdr:to>
      <xdr:col>24</xdr:col>
      <xdr:colOff>114300</xdr:colOff>
      <xdr:row>97</xdr:row>
      <xdr:rowOff>40996</xdr:rowOff>
    </xdr:to>
    <xdr:sp macro="" textlink="">
      <xdr:nvSpPr>
        <xdr:cNvPr id="237" name="フローチャート: 判断 236"/>
        <xdr:cNvSpPr/>
      </xdr:nvSpPr>
      <xdr:spPr>
        <a:xfrm>
          <a:off x="4584700" y="16570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46374</xdr:rowOff>
    </xdr:from>
    <xdr:to>
      <xdr:col>19</xdr:col>
      <xdr:colOff>177800</xdr:colOff>
      <xdr:row>96</xdr:row>
      <xdr:rowOff>142824</xdr:rowOff>
    </xdr:to>
    <xdr:cxnSp macro="">
      <xdr:nvCxnSpPr>
        <xdr:cNvPr id="238" name="直線コネクタ 237"/>
        <xdr:cNvCxnSpPr/>
      </xdr:nvCxnSpPr>
      <xdr:spPr>
        <a:xfrm flipV="1">
          <a:off x="2908300" y="16505574"/>
          <a:ext cx="889000" cy="96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143841</xdr:rowOff>
    </xdr:from>
    <xdr:to>
      <xdr:col>20</xdr:col>
      <xdr:colOff>38100</xdr:colOff>
      <xdr:row>97</xdr:row>
      <xdr:rowOff>73991</xdr:rowOff>
    </xdr:to>
    <xdr:sp macro="" textlink="">
      <xdr:nvSpPr>
        <xdr:cNvPr id="239" name="フローチャート: 判断 238"/>
        <xdr:cNvSpPr/>
      </xdr:nvSpPr>
      <xdr:spPr>
        <a:xfrm>
          <a:off x="3746500" y="16603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65118</xdr:rowOff>
    </xdr:from>
    <xdr:ext cx="534377" cy="259045"/>
    <xdr:sp macro="" textlink="">
      <xdr:nvSpPr>
        <xdr:cNvPr id="240" name="テキスト ボックス 239"/>
        <xdr:cNvSpPr txBox="1"/>
      </xdr:nvSpPr>
      <xdr:spPr>
        <a:xfrm>
          <a:off x="3530111" y="1669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142824</xdr:rowOff>
    </xdr:from>
    <xdr:to>
      <xdr:col>15</xdr:col>
      <xdr:colOff>50800</xdr:colOff>
      <xdr:row>96</xdr:row>
      <xdr:rowOff>155530</xdr:rowOff>
    </xdr:to>
    <xdr:cxnSp macro="">
      <xdr:nvCxnSpPr>
        <xdr:cNvPr id="241" name="直線コネクタ 240"/>
        <xdr:cNvCxnSpPr/>
      </xdr:nvCxnSpPr>
      <xdr:spPr>
        <a:xfrm flipV="1">
          <a:off x="2019300" y="16602024"/>
          <a:ext cx="889000" cy="12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143117</xdr:rowOff>
    </xdr:from>
    <xdr:to>
      <xdr:col>15</xdr:col>
      <xdr:colOff>101600</xdr:colOff>
      <xdr:row>97</xdr:row>
      <xdr:rowOff>73267</xdr:rowOff>
    </xdr:to>
    <xdr:sp macro="" textlink="">
      <xdr:nvSpPr>
        <xdr:cNvPr id="242" name="フローチャート: 判断 241"/>
        <xdr:cNvSpPr/>
      </xdr:nvSpPr>
      <xdr:spPr>
        <a:xfrm>
          <a:off x="2857500" y="16602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64394</xdr:rowOff>
    </xdr:from>
    <xdr:ext cx="534377" cy="259045"/>
    <xdr:sp macro="" textlink="">
      <xdr:nvSpPr>
        <xdr:cNvPr id="243" name="テキスト ボックス 242"/>
        <xdr:cNvSpPr txBox="1"/>
      </xdr:nvSpPr>
      <xdr:spPr>
        <a:xfrm>
          <a:off x="2641111" y="16695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155530</xdr:rowOff>
    </xdr:from>
    <xdr:to>
      <xdr:col>10</xdr:col>
      <xdr:colOff>114300</xdr:colOff>
      <xdr:row>97</xdr:row>
      <xdr:rowOff>6522</xdr:rowOff>
    </xdr:to>
    <xdr:cxnSp macro="">
      <xdr:nvCxnSpPr>
        <xdr:cNvPr id="244" name="直線コネクタ 243"/>
        <xdr:cNvCxnSpPr/>
      </xdr:nvCxnSpPr>
      <xdr:spPr>
        <a:xfrm flipV="1">
          <a:off x="1130300" y="16614730"/>
          <a:ext cx="889000" cy="2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85700</xdr:rowOff>
    </xdr:from>
    <xdr:to>
      <xdr:col>10</xdr:col>
      <xdr:colOff>165100</xdr:colOff>
      <xdr:row>97</xdr:row>
      <xdr:rowOff>15850</xdr:rowOff>
    </xdr:to>
    <xdr:sp macro="" textlink="">
      <xdr:nvSpPr>
        <xdr:cNvPr id="245" name="フローチャート: 判断 244"/>
        <xdr:cNvSpPr/>
      </xdr:nvSpPr>
      <xdr:spPr>
        <a:xfrm>
          <a:off x="1968500" y="1654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32377</xdr:rowOff>
    </xdr:from>
    <xdr:ext cx="534377" cy="259045"/>
    <xdr:sp macro="" textlink="">
      <xdr:nvSpPr>
        <xdr:cNvPr id="246" name="テキスト ボックス 245"/>
        <xdr:cNvSpPr txBox="1"/>
      </xdr:nvSpPr>
      <xdr:spPr>
        <a:xfrm>
          <a:off x="1752111" y="16320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17405</xdr:rowOff>
    </xdr:from>
    <xdr:to>
      <xdr:col>6</xdr:col>
      <xdr:colOff>38100</xdr:colOff>
      <xdr:row>97</xdr:row>
      <xdr:rowOff>119005</xdr:rowOff>
    </xdr:to>
    <xdr:sp macro="" textlink="">
      <xdr:nvSpPr>
        <xdr:cNvPr id="247" name="フローチャート: 判断 246"/>
        <xdr:cNvSpPr/>
      </xdr:nvSpPr>
      <xdr:spPr>
        <a:xfrm>
          <a:off x="1079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110132</xdr:rowOff>
    </xdr:from>
    <xdr:ext cx="534377" cy="259045"/>
    <xdr:sp macro="" textlink="">
      <xdr:nvSpPr>
        <xdr:cNvPr id="248" name="テキスト ボックス 247"/>
        <xdr:cNvSpPr txBox="1"/>
      </xdr:nvSpPr>
      <xdr:spPr>
        <a:xfrm>
          <a:off x="863111" y="1674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33541</xdr:rowOff>
    </xdr:from>
    <xdr:to>
      <xdr:col>24</xdr:col>
      <xdr:colOff>114300</xdr:colOff>
      <xdr:row>96</xdr:row>
      <xdr:rowOff>135141</xdr:rowOff>
    </xdr:to>
    <xdr:sp macro="" textlink="">
      <xdr:nvSpPr>
        <xdr:cNvPr id="254" name="楕円 253"/>
        <xdr:cNvSpPr/>
      </xdr:nvSpPr>
      <xdr:spPr>
        <a:xfrm>
          <a:off x="4584700" y="1649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56418</xdr:rowOff>
    </xdr:from>
    <xdr:ext cx="534377" cy="259045"/>
    <xdr:sp macro="" textlink="">
      <xdr:nvSpPr>
        <xdr:cNvPr id="255" name="衛生費該当値テキスト"/>
        <xdr:cNvSpPr txBox="1"/>
      </xdr:nvSpPr>
      <xdr:spPr>
        <a:xfrm>
          <a:off x="4686300" y="16344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167024</xdr:rowOff>
    </xdr:from>
    <xdr:to>
      <xdr:col>20</xdr:col>
      <xdr:colOff>38100</xdr:colOff>
      <xdr:row>96</xdr:row>
      <xdr:rowOff>97174</xdr:rowOff>
    </xdr:to>
    <xdr:sp macro="" textlink="">
      <xdr:nvSpPr>
        <xdr:cNvPr id="256" name="楕円 255"/>
        <xdr:cNvSpPr/>
      </xdr:nvSpPr>
      <xdr:spPr>
        <a:xfrm>
          <a:off x="3746500" y="16454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113701</xdr:rowOff>
    </xdr:from>
    <xdr:ext cx="534377" cy="259045"/>
    <xdr:sp macro="" textlink="">
      <xdr:nvSpPr>
        <xdr:cNvPr id="257" name="テキスト ボックス 256"/>
        <xdr:cNvSpPr txBox="1"/>
      </xdr:nvSpPr>
      <xdr:spPr>
        <a:xfrm>
          <a:off x="3530111" y="16230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92024</xdr:rowOff>
    </xdr:from>
    <xdr:to>
      <xdr:col>15</xdr:col>
      <xdr:colOff>101600</xdr:colOff>
      <xdr:row>97</xdr:row>
      <xdr:rowOff>22174</xdr:rowOff>
    </xdr:to>
    <xdr:sp macro="" textlink="">
      <xdr:nvSpPr>
        <xdr:cNvPr id="258" name="楕円 257"/>
        <xdr:cNvSpPr/>
      </xdr:nvSpPr>
      <xdr:spPr>
        <a:xfrm>
          <a:off x="2857500" y="1655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38701</xdr:rowOff>
    </xdr:from>
    <xdr:ext cx="534377" cy="259045"/>
    <xdr:sp macro="" textlink="">
      <xdr:nvSpPr>
        <xdr:cNvPr id="259" name="テキスト ボックス 258"/>
        <xdr:cNvSpPr txBox="1"/>
      </xdr:nvSpPr>
      <xdr:spPr>
        <a:xfrm>
          <a:off x="2641111" y="16326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104730</xdr:rowOff>
    </xdr:from>
    <xdr:to>
      <xdr:col>10</xdr:col>
      <xdr:colOff>165100</xdr:colOff>
      <xdr:row>97</xdr:row>
      <xdr:rowOff>34880</xdr:rowOff>
    </xdr:to>
    <xdr:sp macro="" textlink="">
      <xdr:nvSpPr>
        <xdr:cNvPr id="260" name="楕円 259"/>
        <xdr:cNvSpPr/>
      </xdr:nvSpPr>
      <xdr:spPr>
        <a:xfrm>
          <a:off x="1968500" y="16563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26007</xdr:rowOff>
    </xdr:from>
    <xdr:ext cx="534377" cy="259045"/>
    <xdr:sp macro="" textlink="">
      <xdr:nvSpPr>
        <xdr:cNvPr id="261" name="テキスト ボックス 260"/>
        <xdr:cNvSpPr txBox="1"/>
      </xdr:nvSpPr>
      <xdr:spPr>
        <a:xfrm>
          <a:off x="1752111" y="16656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127172</xdr:rowOff>
    </xdr:from>
    <xdr:to>
      <xdr:col>6</xdr:col>
      <xdr:colOff>38100</xdr:colOff>
      <xdr:row>97</xdr:row>
      <xdr:rowOff>57322</xdr:rowOff>
    </xdr:to>
    <xdr:sp macro="" textlink="">
      <xdr:nvSpPr>
        <xdr:cNvPr id="262" name="楕円 261"/>
        <xdr:cNvSpPr/>
      </xdr:nvSpPr>
      <xdr:spPr>
        <a:xfrm>
          <a:off x="1079500" y="1658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73849</xdr:rowOff>
    </xdr:from>
    <xdr:ext cx="534377" cy="259045"/>
    <xdr:sp macro="" textlink="">
      <xdr:nvSpPr>
        <xdr:cNvPr id="263" name="テキスト ボックス 262"/>
        <xdr:cNvSpPr txBox="1"/>
      </xdr:nvSpPr>
      <xdr:spPr>
        <a:xfrm>
          <a:off x="863111" y="16361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3" name="テキスト ボックス 282"/>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5" name="テキスト ボックス 28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130937</xdr:rowOff>
    </xdr:from>
    <xdr:to>
      <xdr:col>54</xdr:col>
      <xdr:colOff>189865</xdr:colOff>
      <xdr:row>39</xdr:row>
      <xdr:rowOff>44450</xdr:rowOff>
    </xdr:to>
    <xdr:cxnSp macro="">
      <xdr:nvCxnSpPr>
        <xdr:cNvPr id="287" name="直線コネクタ 286"/>
        <xdr:cNvCxnSpPr/>
      </xdr:nvCxnSpPr>
      <xdr:spPr>
        <a:xfrm flipV="1">
          <a:off x="10475595" y="5274437"/>
          <a:ext cx="1270" cy="1456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77614</xdr:rowOff>
    </xdr:from>
    <xdr:ext cx="469744" cy="259045"/>
    <xdr:sp macro="" textlink="">
      <xdr:nvSpPr>
        <xdr:cNvPr id="290" name="労働費最大値テキスト"/>
        <xdr:cNvSpPr txBox="1"/>
      </xdr:nvSpPr>
      <xdr:spPr>
        <a:xfrm>
          <a:off x="10528300" y="5049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3,823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130937</xdr:rowOff>
    </xdr:from>
    <xdr:to>
      <xdr:col>55</xdr:col>
      <xdr:colOff>88900</xdr:colOff>
      <xdr:row>30</xdr:row>
      <xdr:rowOff>130937</xdr:rowOff>
    </xdr:to>
    <xdr:cxnSp macro="">
      <xdr:nvCxnSpPr>
        <xdr:cNvPr id="291" name="直線コネクタ 290"/>
        <xdr:cNvCxnSpPr/>
      </xdr:nvCxnSpPr>
      <xdr:spPr>
        <a:xfrm>
          <a:off x="10388600" y="5274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143891</xdr:rowOff>
    </xdr:from>
    <xdr:to>
      <xdr:col>55</xdr:col>
      <xdr:colOff>0</xdr:colOff>
      <xdr:row>36</xdr:row>
      <xdr:rowOff>23495</xdr:rowOff>
    </xdr:to>
    <xdr:cxnSp macro="">
      <xdr:nvCxnSpPr>
        <xdr:cNvPr id="292" name="直線コネクタ 291"/>
        <xdr:cNvCxnSpPr/>
      </xdr:nvCxnSpPr>
      <xdr:spPr>
        <a:xfrm flipV="1">
          <a:off x="9639300" y="6144641"/>
          <a:ext cx="838200" cy="51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55516</xdr:rowOff>
    </xdr:from>
    <xdr:ext cx="378565" cy="259045"/>
    <xdr:sp macro="" textlink="">
      <xdr:nvSpPr>
        <xdr:cNvPr id="293" name="労働費平均値テキスト"/>
        <xdr:cNvSpPr txBox="1"/>
      </xdr:nvSpPr>
      <xdr:spPr>
        <a:xfrm>
          <a:off x="10528300" y="639916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77089</xdr:rowOff>
    </xdr:from>
    <xdr:to>
      <xdr:col>55</xdr:col>
      <xdr:colOff>50800</xdr:colOff>
      <xdr:row>38</xdr:row>
      <xdr:rowOff>7239</xdr:rowOff>
    </xdr:to>
    <xdr:sp macro="" textlink="">
      <xdr:nvSpPr>
        <xdr:cNvPr id="294" name="フローチャート: 判断 293"/>
        <xdr:cNvSpPr/>
      </xdr:nvSpPr>
      <xdr:spPr>
        <a:xfrm>
          <a:off x="10426700" y="642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23495</xdr:rowOff>
    </xdr:from>
    <xdr:to>
      <xdr:col>50</xdr:col>
      <xdr:colOff>114300</xdr:colOff>
      <xdr:row>36</xdr:row>
      <xdr:rowOff>42545</xdr:rowOff>
    </xdr:to>
    <xdr:cxnSp macro="">
      <xdr:nvCxnSpPr>
        <xdr:cNvPr id="295" name="直線コネクタ 294"/>
        <xdr:cNvCxnSpPr/>
      </xdr:nvCxnSpPr>
      <xdr:spPr>
        <a:xfrm flipV="1">
          <a:off x="8750300" y="619569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67183</xdr:rowOff>
    </xdr:from>
    <xdr:to>
      <xdr:col>50</xdr:col>
      <xdr:colOff>165100</xdr:colOff>
      <xdr:row>37</xdr:row>
      <xdr:rowOff>168783</xdr:rowOff>
    </xdr:to>
    <xdr:sp macro="" textlink="">
      <xdr:nvSpPr>
        <xdr:cNvPr id="296" name="フローチャート: 判断 295"/>
        <xdr:cNvSpPr/>
      </xdr:nvSpPr>
      <xdr:spPr>
        <a:xfrm>
          <a:off x="9588500" y="641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159910</xdr:rowOff>
    </xdr:from>
    <xdr:ext cx="378565" cy="259045"/>
    <xdr:sp macro="" textlink="">
      <xdr:nvSpPr>
        <xdr:cNvPr id="297" name="テキスト ボックス 296"/>
        <xdr:cNvSpPr txBox="1"/>
      </xdr:nvSpPr>
      <xdr:spPr>
        <a:xfrm>
          <a:off x="9450017" y="6503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42545</xdr:rowOff>
    </xdr:from>
    <xdr:to>
      <xdr:col>45</xdr:col>
      <xdr:colOff>177800</xdr:colOff>
      <xdr:row>36</xdr:row>
      <xdr:rowOff>49403</xdr:rowOff>
    </xdr:to>
    <xdr:cxnSp macro="">
      <xdr:nvCxnSpPr>
        <xdr:cNvPr id="298" name="直線コネクタ 297"/>
        <xdr:cNvCxnSpPr/>
      </xdr:nvCxnSpPr>
      <xdr:spPr>
        <a:xfrm flipV="1">
          <a:off x="7861300" y="6214745"/>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55753</xdr:rowOff>
    </xdr:from>
    <xdr:to>
      <xdr:col>46</xdr:col>
      <xdr:colOff>38100</xdr:colOff>
      <xdr:row>37</xdr:row>
      <xdr:rowOff>157353</xdr:rowOff>
    </xdr:to>
    <xdr:sp macro="" textlink="">
      <xdr:nvSpPr>
        <xdr:cNvPr id="299" name="フローチャート: 判断 298"/>
        <xdr:cNvSpPr/>
      </xdr:nvSpPr>
      <xdr:spPr>
        <a:xfrm>
          <a:off x="8699500" y="639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148480</xdr:rowOff>
    </xdr:from>
    <xdr:ext cx="378565" cy="259045"/>
    <xdr:sp macro="" textlink="">
      <xdr:nvSpPr>
        <xdr:cNvPr id="300" name="テキスト ボックス 299"/>
        <xdr:cNvSpPr txBox="1"/>
      </xdr:nvSpPr>
      <xdr:spPr>
        <a:xfrm>
          <a:off x="8561017" y="64921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39497</xdr:rowOff>
    </xdr:from>
    <xdr:to>
      <xdr:col>41</xdr:col>
      <xdr:colOff>50800</xdr:colOff>
      <xdr:row>36</xdr:row>
      <xdr:rowOff>49403</xdr:rowOff>
    </xdr:to>
    <xdr:cxnSp macro="">
      <xdr:nvCxnSpPr>
        <xdr:cNvPr id="301" name="直線コネクタ 300"/>
        <xdr:cNvCxnSpPr/>
      </xdr:nvCxnSpPr>
      <xdr:spPr>
        <a:xfrm>
          <a:off x="6972300" y="6211697"/>
          <a:ext cx="889000" cy="9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40132</xdr:rowOff>
    </xdr:from>
    <xdr:to>
      <xdr:col>41</xdr:col>
      <xdr:colOff>101600</xdr:colOff>
      <xdr:row>36</xdr:row>
      <xdr:rowOff>141732</xdr:rowOff>
    </xdr:to>
    <xdr:sp macro="" textlink="">
      <xdr:nvSpPr>
        <xdr:cNvPr id="302" name="フローチャート: 判断 301"/>
        <xdr:cNvSpPr/>
      </xdr:nvSpPr>
      <xdr:spPr>
        <a:xfrm>
          <a:off x="7810500" y="6212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132859</xdr:rowOff>
    </xdr:from>
    <xdr:ext cx="469744" cy="259045"/>
    <xdr:sp macro="" textlink="">
      <xdr:nvSpPr>
        <xdr:cNvPr id="303" name="テキスト ボックス 302"/>
        <xdr:cNvSpPr txBox="1"/>
      </xdr:nvSpPr>
      <xdr:spPr>
        <a:xfrm>
          <a:off x="7626428" y="6305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36322</xdr:rowOff>
    </xdr:from>
    <xdr:to>
      <xdr:col>36</xdr:col>
      <xdr:colOff>165100</xdr:colOff>
      <xdr:row>36</xdr:row>
      <xdr:rowOff>137922</xdr:rowOff>
    </xdr:to>
    <xdr:sp macro="" textlink="">
      <xdr:nvSpPr>
        <xdr:cNvPr id="304" name="フローチャート: 判断 303"/>
        <xdr:cNvSpPr/>
      </xdr:nvSpPr>
      <xdr:spPr>
        <a:xfrm>
          <a:off x="6921500" y="620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129049</xdr:rowOff>
    </xdr:from>
    <xdr:ext cx="469744" cy="259045"/>
    <xdr:sp macro="" textlink="">
      <xdr:nvSpPr>
        <xdr:cNvPr id="305" name="テキスト ボックス 304"/>
        <xdr:cNvSpPr txBox="1"/>
      </xdr:nvSpPr>
      <xdr:spPr>
        <a:xfrm>
          <a:off x="6737428" y="6301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93091</xdr:rowOff>
    </xdr:from>
    <xdr:to>
      <xdr:col>55</xdr:col>
      <xdr:colOff>50800</xdr:colOff>
      <xdr:row>36</xdr:row>
      <xdr:rowOff>23241</xdr:rowOff>
    </xdr:to>
    <xdr:sp macro="" textlink="">
      <xdr:nvSpPr>
        <xdr:cNvPr id="311" name="楕円 310"/>
        <xdr:cNvSpPr/>
      </xdr:nvSpPr>
      <xdr:spPr>
        <a:xfrm>
          <a:off x="10426700" y="609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115968</xdr:rowOff>
    </xdr:from>
    <xdr:ext cx="469744" cy="259045"/>
    <xdr:sp macro="" textlink="">
      <xdr:nvSpPr>
        <xdr:cNvPr id="312" name="労働費該当値テキスト"/>
        <xdr:cNvSpPr txBox="1"/>
      </xdr:nvSpPr>
      <xdr:spPr>
        <a:xfrm>
          <a:off x="10528300" y="5945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144145</xdr:rowOff>
    </xdr:from>
    <xdr:to>
      <xdr:col>50</xdr:col>
      <xdr:colOff>165100</xdr:colOff>
      <xdr:row>36</xdr:row>
      <xdr:rowOff>74295</xdr:rowOff>
    </xdr:to>
    <xdr:sp macro="" textlink="">
      <xdr:nvSpPr>
        <xdr:cNvPr id="313" name="楕円 312"/>
        <xdr:cNvSpPr/>
      </xdr:nvSpPr>
      <xdr:spPr>
        <a:xfrm>
          <a:off x="9588500" y="614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90822</xdr:rowOff>
    </xdr:from>
    <xdr:ext cx="469744" cy="259045"/>
    <xdr:sp macro="" textlink="">
      <xdr:nvSpPr>
        <xdr:cNvPr id="314" name="テキスト ボックス 313"/>
        <xdr:cNvSpPr txBox="1"/>
      </xdr:nvSpPr>
      <xdr:spPr>
        <a:xfrm>
          <a:off x="9404428" y="5920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163195</xdr:rowOff>
    </xdr:from>
    <xdr:to>
      <xdr:col>46</xdr:col>
      <xdr:colOff>38100</xdr:colOff>
      <xdr:row>36</xdr:row>
      <xdr:rowOff>93345</xdr:rowOff>
    </xdr:to>
    <xdr:sp macro="" textlink="">
      <xdr:nvSpPr>
        <xdr:cNvPr id="315" name="楕円 314"/>
        <xdr:cNvSpPr/>
      </xdr:nvSpPr>
      <xdr:spPr>
        <a:xfrm>
          <a:off x="8699500" y="616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109872</xdr:rowOff>
    </xdr:from>
    <xdr:ext cx="469744" cy="259045"/>
    <xdr:sp macro="" textlink="">
      <xdr:nvSpPr>
        <xdr:cNvPr id="316" name="テキスト ボックス 315"/>
        <xdr:cNvSpPr txBox="1"/>
      </xdr:nvSpPr>
      <xdr:spPr>
        <a:xfrm>
          <a:off x="8515428" y="5939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170053</xdr:rowOff>
    </xdr:from>
    <xdr:to>
      <xdr:col>41</xdr:col>
      <xdr:colOff>101600</xdr:colOff>
      <xdr:row>36</xdr:row>
      <xdr:rowOff>100203</xdr:rowOff>
    </xdr:to>
    <xdr:sp macro="" textlink="">
      <xdr:nvSpPr>
        <xdr:cNvPr id="317" name="楕円 316"/>
        <xdr:cNvSpPr/>
      </xdr:nvSpPr>
      <xdr:spPr>
        <a:xfrm>
          <a:off x="7810500" y="6170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116730</xdr:rowOff>
    </xdr:from>
    <xdr:ext cx="469744" cy="259045"/>
    <xdr:sp macro="" textlink="">
      <xdr:nvSpPr>
        <xdr:cNvPr id="318" name="テキスト ボックス 317"/>
        <xdr:cNvSpPr txBox="1"/>
      </xdr:nvSpPr>
      <xdr:spPr>
        <a:xfrm>
          <a:off x="7626428" y="594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160147</xdr:rowOff>
    </xdr:from>
    <xdr:to>
      <xdr:col>36</xdr:col>
      <xdr:colOff>165100</xdr:colOff>
      <xdr:row>36</xdr:row>
      <xdr:rowOff>90297</xdr:rowOff>
    </xdr:to>
    <xdr:sp macro="" textlink="">
      <xdr:nvSpPr>
        <xdr:cNvPr id="319" name="楕円 318"/>
        <xdr:cNvSpPr/>
      </xdr:nvSpPr>
      <xdr:spPr>
        <a:xfrm>
          <a:off x="6921500" y="616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106824</xdr:rowOff>
    </xdr:from>
    <xdr:ext cx="469744" cy="259045"/>
    <xdr:sp macro="" textlink="">
      <xdr:nvSpPr>
        <xdr:cNvPr id="320" name="テキスト ボックス 319"/>
        <xdr:cNvSpPr txBox="1"/>
      </xdr:nvSpPr>
      <xdr:spPr>
        <a:xfrm>
          <a:off x="6737428" y="5936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108020</xdr:rowOff>
    </xdr:from>
    <xdr:to>
      <xdr:col>54</xdr:col>
      <xdr:colOff>189865</xdr:colOff>
      <xdr:row>59</xdr:row>
      <xdr:rowOff>42678</xdr:rowOff>
    </xdr:to>
    <xdr:cxnSp macro="">
      <xdr:nvCxnSpPr>
        <xdr:cNvPr id="344" name="直線コネクタ 343"/>
        <xdr:cNvCxnSpPr/>
      </xdr:nvCxnSpPr>
      <xdr:spPr>
        <a:xfrm flipV="1">
          <a:off x="10475595" y="8851970"/>
          <a:ext cx="1270" cy="1306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46505</xdr:rowOff>
    </xdr:from>
    <xdr:ext cx="313932" cy="259045"/>
    <xdr:sp macro="" textlink="">
      <xdr:nvSpPr>
        <xdr:cNvPr id="345" name="農林水産業費最小値テキスト"/>
        <xdr:cNvSpPr txBox="1"/>
      </xdr:nvSpPr>
      <xdr:spPr>
        <a:xfrm>
          <a:off x="10528300" y="101620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42678</xdr:rowOff>
    </xdr:from>
    <xdr:to>
      <xdr:col>55</xdr:col>
      <xdr:colOff>88900</xdr:colOff>
      <xdr:row>59</xdr:row>
      <xdr:rowOff>42678</xdr:rowOff>
    </xdr:to>
    <xdr:cxnSp macro="">
      <xdr:nvCxnSpPr>
        <xdr:cNvPr id="346" name="直線コネクタ 345"/>
        <xdr:cNvCxnSpPr/>
      </xdr:nvCxnSpPr>
      <xdr:spPr>
        <a:xfrm>
          <a:off x="10388600" y="1015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54697</xdr:rowOff>
    </xdr:from>
    <xdr:ext cx="534377" cy="259045"/>
    <xdr:sp macro="" textlink="">
      <xdr:nvSpPr>
        <xdr:cNvPr id="347" name="農林水産業費最大値テキスト"/>
        <xdr:cNvSpPr txBox="1"/>
      </xdr:nvSpPr>
      <xdr:spPr>
        <a:xfrm>
          <a:off x="10528300" y="8627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68,663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108020</xdr:rowOff>
    </xdr:from>
    <xdr:to>
      <xdr:col>55</xdr:col>
      <xdr:colOff>88900</xdr:colOff>
      <xdr:row>51</xdr:row>
      <xdr:rowOff>108020</xdr:rowOff>
    </xdr:to>
    <xdr:cxnSp macro="">
      <xdr:nvCxnSpPr>
        <xdr:cNvPr id="348" name="直線コネクタ 347"/>
        <xdr:cNvCxnSpPr/>
      </xdr:nvCxnSpPr>
      <xdr:spPr>
        <a:xfrm>
          <a:off x="10388600" y="8851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69062</xdr:rowOff>
    </xdr:from>
    <xdr:to>
      <xdr:col>55</xdr:col>
      <xdr:colOff>0</xdr:colOff>
      <xdr:row>56</xdr:row>
      <xdr:rowOff>90818</xdr:rowOff>
    </xdr:to>
    <xdr:cxnSp macro="">
      <xdr:nvCxnSpPr>
        <xdr:cNvPr id="349" name="直線コネクタ 348"/>
        <xdr:cNvCxnSpPr/>
      </xdr:nvCxnSpPr>
      <xdr:spPr>
        <a:xfrm flipV="1">
          <a:off x="9639300" y="9670262"/>
          <a:ext cx="838200" cy="2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38219</xdr:rowOff>
    </xdr:from>
    <xdr:ext cx="534377" cy="259045"/>
    <xdr:sp macro="" textlink="">
      <xdr:nvSpPr>
        <xdr:cNvPr id="350" name="農林水産業費平均値テキスト"/>
        <xdr:cNvSpPr txBox="1"/>
      </xdr:nvSpPr>
      <xdr:spPr>
        <a:xfrm>
          <a:off x="10528300" y="96394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59792</xdr:rowOff>
    </xdr:from>
    <xdr:to>
      <xdr:col>55</xdr:col>
      <xdr:colOff>50800</xdr:colOff>
      <xdr:row>56</xdr:row>
      <xdr:rowOff>161392</xdr:rowOff>
    </xdr:to>
    <xdr:sp macro="" textlink="">
      <xdr:nvSpPr>
        <xdr:cNvPr id="351" name="フローチャート: 判断 350"/>
        <xdr:cNvSpPr/>
      </xdr:nvSpPr>
      <xdr:spPr>
        <a:xfrm>
          <a:off x="10426700" y="9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90818</xdr:rowOff>
    </xdr:from>
    <xdr:to>
      <xdr:col>50</xdr:col>
      <xdr:colOff>114300</xdr:colOff>
      <xdr:row>56</xdr:row>
      <xdr:rowOff>133014</xdr:rowOff>
    </xdr:to>
    <xdr:cxnSp macro="">
      <xdr:nvCxnSpPr>
        <xdr:cNvPr id="352" name="直線コネクタ 351"/>
        <xdr:cNvCxnSpPr/>
      </xdr:nvCxnSpPr>
      <xdr:spPr>
        <a:xfrm flipV="1">
          <a:off x="8750300" y="9692018"/>
          <a:ext cx="889000" cy="4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36341</xdr:rowOff>
    </xdr:from>
    <xdr:to>
      <xdr:col>50</xdr:col>
      <xdr:colOff>165100</xdr:colOff>
      <xdr:row>56</xdr:row>
      <xdr:rowOff>137941</xdr:rowOff>
    </xdr:to>
    <xdr:sp macro="" textlink="">
      <xdr:nvSpPr>
        <xdr:cNvPr id="353" name="フローチャート: 判断 352"/>
        <xdr:cNvSpPr/>
      </xdr:nvSpPr>
      <xdr:spPr>
        <a:xfrm>
          <a:off x="9588500" y="9637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154468</xdr:rowOff>
    </xdr:from>
    <xdr:ext cx="534377" cy="259045"/>
    <xdr:sp macro="" textlink="">
      <xdr:nvSpPr>
        <xdr:cNvPr id="354" name="テキスト ボックス 353"/>
        <xdr:cNvSpPr txBox="1"/>
      </xdr:nvSpPr>
      <xdr:spPr>
        <a:xfrm>
          <a:off x="9372111" y="9412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114459</xdr:rowOff>
    </xdr:from>
    <xdr:to>
      <xdr:col>45</xdr:col>
      <xdr:colOff>177800</xdr:colOff>
      <xdr:row>56</xdr:row>
      <xdr:rowOff>133014</xdr:rowOff>
    </xdr:to>
    <xdr:cxnSp macro="">
      <xdr:nvCxnSpPr>
        <xdr:cNvPr id="355" name="直線コネクタ 354"/>
        <xdr:cNvCxnSpPr/>
      </xdr:nvCxnSpPr>
      <xdr:spPr>
        <a:xfrm>
          <a:off x="7861300" y="9715659"/>
          <a:ext cx="889000" cy="18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75336</xdr:rowOff>
    </xdr:from>
    <xdr:to>
      <xdr:col>46</xdr:col>
      <xdr:colOff>38100</xdr:colOff>
      <xdr:row>57</xdr:row>
      <xdr:rowOff>5486</xdr:rowOff>
    </xdr:to>
    <xdr:sp macro="" textlink="">
      <xdr:nvSpPr>
        <xdr:cNvPr id="356" name="フローチャート: 判断 355"/>
        <xdr:cNvSpPr/>
      </xdr:nvSpPr>
      <xdr:spPr>
        <a:xfrm>
          <a:off x="8699500" y="96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22013</xdr:rowOff>
    </xdr:from>
    <xdr:ext cx="534377" cy="259045"/>
    <xdr:sp macro="" textlink="">
      <xdr:nvSpPr>
        <xdr:cNvPr id="357" name="テキスト ボックス 356"/>
        <xdr:cNvSpPr txBox="1"/>
      </xdr:nvSpPr>
      <xdr:spPr>
        <a:xfrm>
          <a:off x="8483111" y="94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94838</xdr:rowOff>
    </xdr:from>
    <xdr:to>
      <xdr:col>41</xdr:col>
      <xdr:colOff>50800</xdr:colOff>
      <xdr:row>56</xdr:row>
      <xdr:rowOff>114459</xdr:rowOff>
    </xdr:to>
    <xdr:cxnSp macro="">
      <xdr:nvCxnSpPr>
        <xdr:cNvPr id="358" name="直線コネクタ 357"/>
        <xdr:cNvCxnSpPr/>
      </xdr:nvCxnSpPr>
      <xdr:spPr>
        <a:xfrm>
          <a:off x="6972300" y="9696038"/>
          <a:ext cx="889000" cy="19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138525</xdr:rowOff>
    </xdr:from>
    <xdr:to>
      <xdr:col>41</xdr:col>
      <xdr:colOff>101600</xdr:colOff>
      <xdr:row>56</xdr:row>
      <xdr:rowOff>68675</xdr:rowOff>
    </xdr:to>
    <xdr:sp macro="" textlink="">
      <xdr:nvSpPr>
        <xdr:cNvPr id="359" name="フローチャート: 判断 358"/>
        <xdr:cNvSpPr/>
      </xdr:nvSpPr>
      <xdr:spPr>
        <a:xfrm>
          <a:off x="7810500" y="956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85202</xdr:rowOff>
    </xdr:from>
    <xdr:ext cx="534377" cy="259045"/>
    <xdr:sp macro="" textlink="">
      <xdr:nvSpPr>
        <xdr:cNvPr id="360" name="テキスト ボックス 359"/>
        <xdr:cNvSpPr txBox="1"/>
      </xdr:nvSpPr>
      <xdr:spPr>
        <a:xfrm>
          <a:off x="7594111" y="934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63906</xdr:rowOff>
    </xdr:from>
    <xdr:to>
      <xdr:col>36</xdr:col>
      <xdr:colOff>165100</xdr:colOff>
      <xdr:row>57</xdr:row>
      <xdr:rowOff>165506</xdr:rowOff>
    </xdr:to>
    <xdr:sp macro="" textlink="">
      <xdr:nvSpPr>
        <xdr:cNvPr id="361" name="フローチャート: 判断 360"/>
        <xdr:cNvSpPr/>
      </xdr:nvSpPr>
      <xdr:spPr>
        <a:xfrm>
          <a:off x="6921500" y="9836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156633</xdr:rowOff>
    </xdr:from>
    <xdr:ext cx="534377" cy="259045"/>
    <xdr:sp macro="" textlink="">
      <xdr:nvSpPr>
        <xdr:cNvPr id="362" name="テキスト ボックス 361"/>
        <xdr:cNvSpPr txBox="1"/>
      </xdr:nvSpPr>
      <xdr:spPr>
        <a:xfrm>
          <a:off x="6705111" y="992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18262</xdr:rowOff>
    </xdr:from>
    <xdr:to>
      <xdr:col>55</xdr:col>
      <xdr:colOff>50800</xdr:colOff>
      <xdr:row>56</xdr:row>
      <xdr:rowOff>119862</xdr:rowOff>
    </xdr:to>
    <xdr:sp macro="" textlink="">
      <xdr:nvSpPr>
        <xdr:cNvPr id="368" name="楕円 367"/>
        <xdr:cNvSpPr/>
      </xdr:nvSpPr>
      <xdr:spPr>
        <a:xfrm>
          <a:off x="10426700" y="961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41139</xdr:rowOff>
    </xdr:from>
    <xdr:ext cx="534377" cy="259045"/>
    <xdr:sp macro="" textlink="">
      <xdr:nvSpPr>
        <xdr:cNvPr id="369" name="農林水産業費該当値テキスト"/>
        <xdr:cNvSpPr txBox="1"/>
      </xdr:nvSpPr>
      <xdr:spPr>
        <a:xfrm>
          <a:off x="10528300" y="9470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40018</xdr:rowOff>
    </xdr:from>
    <xdr:to>
      <xdr:col>50</xdr:col>
      <xdr:colOff>165100</xdr:colOff>
      <xdr:row>56</xdr:row>
      <xdr:rowOff>141618</xdr:rowOff>
    </xdr:to>
    <xdr:sp macro="" textlink="">
      <xdr:nvSpPr>
        <xdr:cNvPr id="370" name="楕円 369"/>
        <xdr:cNvSpPr/>
      </xdr:nvSpPr>
      <xdr:spPr>
        <a:xfrm>
          <a:off x="9588500" y="964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132745</xdr:rowOff>
    </xdr:from>
    <xdr:ext cx="534377" cy="259045"/>
    <xdr:sp macro="" textlink="">
      <xdr:nvSpPr>
        <xdr:cNvPr id="371" name="テキスト ボックス 370"/>
        <xdr:cNvSpPr txBox="1"/>
      </xdr:nvSpPr>
      <xdr:spPr>
        <a:xfrm>
          <a:off x="9372111" y="973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82214</xdr:rowOff>
    </xdr:from>
    <xdr:to>
      <xdr:col>46</xdr:col>
      <xdr:colOff>38100</xdr:colOff>
      <xdr:row>57</xdr:row>
      <xdr:rowOff>12364</xdr:rowOff>
    </xdr:to>
    <xdr:sp macro="" textlink="">
      <xdr:nvSpPr>
        <xdr:cNvPr id="372" name="楕円 371"/>
        <xdr:cNvSpPr/>
      </xdr:nvSpPr>
      <xdr:spPr>
        <a:xfrm>
          <a:off x="8699500" y="968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3491</xdr:rowOff>
    </xdr:from>
    <xdr:ext cx="534377" cy="259045"/>
    <xdr:sp macro="" textlink="">
      <xdr:nvSpPr>
        <xdr:cNvPr id="373" name="テキスト ボックス 372"/>
        <xdr:cNvSpPr txBox="1"/>
      </xdr:nvSpPr>
      <xdr:spPr>
        <a:xfrm>
          <a:off x="8483111" y="977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63659</xdr:rowOff>
    </xdr:from>
    <xdr:to>
      <xdr:col>41</xdr:col>
      <xdr:colOff>101600</xdr:colOff>
      <xdr:row>56</xdr:row>
      <xdr:rowOff>165259</xdr:rowOff>
    </xdr:to>
    <xdr:sp macro="" textlink="">
      <xdr:nvSpPr>
        <xdr:cNvPr id="374" name="楕円 373"/>
        <xdr:cNvSpPr/>
      </xdr:nvSpPr>
      <xdr:spPr>
        <a:xfrm>
          <a:off x="7810500" y="9664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156386</xdr:rowOff>
    </xdr:from>
    <xdr:ext cx="534377" cy="259045"/>
    <xdr:sp macro="" textlink="">
      <xdr:nvSpPr>
        <xdr:cNvPr id="375" name="テキスト ボックス 374"/>
        <xdr:cNvSpPr txBox="1"/>
      </xdr:nvSpPr>
      <xdr:spPr>
        <a:xfrm>
          <a:off x="7594111" y="9757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44038</xdr:rowOff>
    </xdr:from>
    <xdr:to>
      <xdr:col>36</xdr:col>
      <xdr:colOff>165100</xdr:colOff>
      <xdr:row>56</xdr:row>
      <xdr:rowOff>145638</xdr:rowOff>
    </xdr:to>
    <xdr:sp macro="" textlink="">
      <xdr:nvSpPr>
        <xdr:cNvPr id="376" name="楕円 375"/>
        <xdr:cNvSpPr/>
      </xdr:nvSpPr>
      <xdr:spPr>
        <a:xfrm>
          <a:off x="6921500" y="9645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162165</xdr:rowOff>
    </xdr:from>
    <xdr:ext cx="534377" cy="259045"/>
    <xdr:sp macro="" textlink="">
      <xdr:nvSpPr>
        <xdr:cNvPr id="377" name="テキスト ボックス 376"/>
        <xdr:cNvSpPr txBox="1"/>
      </xdr:nvSpPr>
      <xdr:spPr>
        <a:xfrm>
          <a:off x="6705111" y="942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1" name="テキスト ボックス 39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3" name="テキスト ボックス 39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5" name="テキスト ボックス 39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7" name="テキスト ボックス 396"/>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150502</xdr:rowOff>
    </xdr:from>
    <xdr:to>
      <xdr:col>54</xdr:col>
      <xdr:colOff>189865</xdr:colOff>
      <xdr:row>79</xdr:row>
      <xdr:rowOff>29744</xdr:rowOff>
    </xdr:to>
    <xdr:cxnSp macro="">
      <xdr:nvCxnSpPr>
        <xdr:cNvPr id="401" name="直線コネクタ 400"/>
        <xdr:cNvCxnSpPr/>
      </xdr:nvCxnSpPr>
      <xdr:spPr>
        <a:xfrm flipV="1">
          <a:off x="10475595" y="12323452"/>
          <a:ext cx="1270" cy="1250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33571</xdr:rowOff>
    </xdr:from>
    <xdr:ext cx="378565" cy="259045"/>
    <xdr:sp macro="" textlink="">
      <xdr:nvSpPr>
        <xdr:cNvPr id="402" name="商工費最小値テキスト"/>
        <xdr:cNvSpPr txBox="1"/>
      </xdr:nvSpPr>
      <xdr:spPr>
        <a:xfrm>
          <a:off x="10528300" y="135781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29744</xdr:rowOff>
    </xdr:from>
    <xdr:to>
      <xdr:col>55</xdr:col>
      <xdr:colOff>88900</xdr:colOff>
      <xdr:row>79</xdr:row>
      <xdr:rowOff>29744</xdr:rowOff>
    </xdr:to>
    <xdr:cxnSp macro="">
      <xdr:nvCxnSpPr>
        <xdr:cNvPr id="403" name="直線コネクタ 402"/>
        <xdr:cNvCxnSpPr/>
      </xdr:nvCxnSpPr>
      <xdr:spPr>
        <a:xfrm>
          <a:off x="10388600" y="13574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97179</xdr:rowOff>
    </xdr:from>
    <xdr:ext cx="534377" cy="259045"/>
    <xdr:sp macro="" textlink="">
      <xdr:nvSpPr>
        <xdr:cNvPr id="404" name="商工費最大値テキスト"/>
        <xdr:cNvSpPr txBox="1"/>
      </xdr:nvSpPr>
      <xdr:spPr>
        <a:xfrm>
          <a:off x="10528300" y="12098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66,433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150502</xdr:rowOff>
    </xdr:from>
    <xdr:to>
      <xdr:col>55</xdr:col>
      <xdr:colOff>88900</xdr:colOff>
      <xdr:row>71</xdr:row>
      <xdr:rowOff>150502</xdr:rowOff>
    </xdr:to>
    <xdr:cxnSp macro="">
      <xdr:nvCxnSpPr>
        <xdr:cNvPr id="405" name="直線コネクタ 404"/>
        <xdr:cNvCxnSpPr/>
      </xdr:nvCxnSpPr>
      <xdr:spPr>
        <a:xfrm>
          <a:off x="10388600" y="12323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75464</xdr:rowOff>
    </xdr:from>
    <xdr:to>
      <xdr:col>55</xdr:col>
      <xdr:colOff>0</xdr:colOff>
      <xdr:row>77</xdr:row>
      <xdr:rowOff>97028</xdr:rowOff>
    </xdr:to>
    <xdr:cxnSp macro="">
      <xdr:nvCxnSpPr>
        <xdr:cNvPr id="406" name="直線コネクタ 405"/>
        <xdr:cNvCxnSpPr/>
      </xdr:nvCxnSpPr>
      <xdr:spPr>
        <a:xfrm flipV="1">
          <a:off x="9639300" y="13277114"/>
          <a:ext cx="838200" cy="21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70471</xdr:rowOff>
    </xdr:from>
    <xdr:ext cx="534377" cy="259045"/>
    <xdr:sp macro="" textlink="">
      <xdr:nvSpPr>
        <xdr:cNvPr id="407" name="商工費平均値テキスト"/>
        <xdr:cNvSpPr txBox="1"/>
      </xdr:nvSpPr>
      <xdr:spPr>
        <a:xfrm>
          <a:off x="10528300" y="13272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92044</xdr:rowOff>
    </xdr:from>
    <xdr:to>
      <xdr:col>55</xdr:col>
      <xdr:colOff>50800</xdr:colOff>
      <xdr:row>78</xdr:row>
      <xdr:rowOff>22194</xdr:rowOff>
    </xdr:to>
    <xdr:sp macro="" textlink="">
      <xdr:nvSpPr>
        <xdr:cNvPr id="408" name="フローチャート: 判断 407"/>
        <xdr:cNvSpPr/>
      </xdr:nvSpPr>
      <xdr:spPr>
        <a:xfrm>
          <a:off x="10426700" y="1329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168314</xdr:rowOff>
    </xdr:from>
    <xdr:to>
      <xdr:col>50</xdr:col>
      <xdr:colOff>114300</xdr:colOff>
      <xdr:row>77</xdr:row>
      <xdr:rowOff>97028</xdr:rowOff>
    </xdr:to>
    <xdr:cxnSp macro="">
      <xdr:nvCxnSpPr>
        <xdr:cNvPr id="409" name="直線コネクタ 408"/>
        <xdr:cNvCxnSpPr/>
      </xdr:nvCxnSpPr>
      <xdr:spPr>
        <a:xfrm>
          <a:off x="8750300" y="13198514"/>
          <a:ext cx="889000" cy="100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84995</xdr:rowOff>
    </xdr:from>
    <xdr:to>
      <xdr:col>50</xdr:col>
      <xdr:colOff>165100</xdr:colOff>
      <xdr:row>78</xdr:row>
      <xdr:rowOff>15145</xdr:rowOff>
    </xdr:to>
    <xdr:sp macro="" textlink="">
      <xdr:nvSpPr>
        <xdr:cNvPr id="410" name="フローチャート: 判断 409"/>
        <xdr:cNvSpPr/>
      </xdr:nvSpPr>
      <xdr:spPr>
        <a:xfrm>
          <a:off x="9588500" y="1328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6272</xdr:rowOff>
    </xdr:from>
    <xdr:ext cx="534377" cy="259045"/>
    <xdr:sp macro="" textlink="">
      <xdr:nvSpPr>
        <xdr:cNvPr id="411" name="テキスト ボックス 410"/>
        <xdr:cNvSpPr txBox="1"/>
      </xdr:nvSpPr>
      <xdr:spPr>
        <a:xfrm>
          <a:off x="9372111" y="1337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168314</xdr:rowOff>
    </xdr:from>
    <xdr:to>
      <xdr:col>45</xdr:col>
      <xdr:colOff>177800</xdr:colOff>
      <xdr:row>77</xdr:row>
      <xdr:rowOff>9207</xdr:rowOff>
    </xdr:to>
    <xdr:cxnSp macro="">
      <xdr:nvCxnSpPr>
        <xdr:cNvPr id="412" name="直線コネクタ 411"/>
        <xdr:cNvCxnSpPr/>
      </xdr:nvCxnSpPr>
      <xdr:spPr>
        <a:xfrm flipV="1">
          <a:off x="7861300" y="13198514"/>
          <a:ext cx="889000" cy="12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95035</xdr:rowOff>
    </xdr:from>
    <xdr:to>
      <xdr:col>46</xdr:col>
      <xdr:colOff>38100</xdr:colOff>
      <xdr:row>78</xdr:row>
      <xdr:rowOff>25185</xdr:rowOff>
    </xdr:to>
    <xdr:sp macro="" textlink="">
      <xdr:nvSpPr>
        <xdr:cNvPr id="413" name="フローチャート: 判断 412"/>
        <xdr:cNvSpPr/>
      </xdr:nvSpPr>
      <xdr:spPr>
        <a:xfrm>
          <a:off x="8699500" y="132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16312</xdr:rowOff>
    </xdr:from>
    <xdr:ext cx="534377" cy="259045"/>
    <xdr:sp macro="" textlink="">
      <xdr:nvSpPr>
        <xdr:cNvPr id="414" name="テキスト ボックス 413"/>
        <xdr:cNvSpPr txBox="1"/>
      </xdr:nvSpPr>
      <xdr:spPr>
        <a:xfrm>
          <a:off x="8483111" y="1338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5207</xdr:rowOff>
    </xdr:from>
    <xdr:to>
      <xdr:col>41</xdr:col>
      <xdr:colOff>50800</xdr:colOff>
      <xdr:row>77</xdr:row>
      <xdr:rowOff>9207</xdr:rowOff>
    </xdr:to>
    <xdr:cxnSp macro="">
      <xdr:nvCxnSpPr>
        <xdr:cNvPr id="415" name="直線コネクタ 414"/>
        <xdr:cNvCxnSpPr/>
      </xdr:nvCxnSpPr>
      <xdr:spPr>
        <a:xfrm>
          <a:off x="6972300" y="13206857"/>
          <a:ext cx="889000" cy="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74288</xdr:rowOff>
    </xdr:from>
    <xdr:to>
      <xdr:col>41</xdr:col>
      <xdr:colOff>101600</xdr:colOff>
      <xdr:row>78</xdr:row>
      <xdr:rowOff>4438</xdr:rowOff>
    </xdr:to>
    <xdr:sp macro="" textlink="">
      <xdr:nvSpPr>
        <xdr:cNvPr id="416" name="フローチャート: 判断 415"/>
        <xdr:cNvSpPr/>
      </xdr:nvSpPr>
      <xdr:spPr>
        <a:xfrm>
          <a:off x="7810500" y="13275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167015</xdr:rowOff>
    </xdr:from>
    <xdr:ext cx="534377" cy="259045"/>
    <xdr:sp macro="" textlink="">
      <xdr:nvSpPr>
        <xdr:cNvPr id="417" name="テキスト ボックス 416"/>
        <xdr:cNvSpPr txBox="1"/>
      </xdr:nvSpPr>
      <xdr:spPr>
        <a:xfrm>
          <a:off x="7594111" y="13368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164471</xdr:rowOff>
    </xdr:from>
    <xdr:to>
      <xdr:col>36</xdr:col>
      <xdr:colOff>165100</xdr:colOff>
      <xdr:row>78</xdr:row>
      <xdr:rowOff>94621</xdr:rowOff>
    </xdr:to>
    <xdr:sp macro="" textlink="">
      <xdr:nvSpPr>
        <xdr:cNvPr id="418" name="フローチャート: 判断 417"/>
        <xdr:cNvSpPr/>
      </xdr:nvSpPr>
      <xdr:spPr>
        <a:xfrm>
          <a:off x="6921500" y="13366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85748</xdr:rowOff>
    </xdr:from>
    <xdr:ext cx="469744" cy="259045"/>
    <xdr:sp macro="" textlink="">
      <xdr:nvSpPr>
        <xdr:cNvPr id="419" name="テキスト ボックス 418"/>
        <xdr:cNvSpPr txBox="1"/>
      </xdr:nvSpPr>
      <xdr:spPr>
        <a:xfrm>
          <a:off x="6737428" y="13458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24664</xdr:rowOff>
    </xdr:from>
    <xdr:to>
      <xdr:col>55</xdr:col>
      <xdr:colOff>50800</xdr:colOff>
      <xdr:row>77</xdr:row>
      <xdr:rowOff>126264</xdr:rowOff>
    </xdr:to>
    <xdr:sp macro="" textlink="">
      <xdr:nvSpPr>
        <xdr:cNvPr id="425" name="楕円 424"/>
        <xdr:cNvSpPr/>
      </xdr:nvSpPr>
      <xdr:spPr>
        <a:xfrm>
          <a:off x="10426700" y="1322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47541</xdr:rowOff>
    </xdr:from>
    <xdr:ext cx="534377" cy="259045"/>
    <xdr:sp macro="" textlink="">
      <xdr:nvSpPr>
        <xdr:cNvPr id="426" name="商工費該当値テキスト"/>
        <xdr:cNvSpPr txBox="1"/>
      </xdr:nvSpPr>
      <xdr:spPr>
        <a:xfrm>
          <a:off x="10528300" y="13077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46228</xdr:rowOff>
    </xdr:from>
    <xdr:to>
      <xdr:col>50</xdr:col>
      <xdr:colOff>165100</xdr:colOff>
      <xdr:row>77</xdr:row>
      <xdr:rowOff>147828</xdr:rowOff>
    </xdr:to>
    <xdr:sp macro="" textlink="">
      <xdr:nvSpPr>
        <xdr:cNvPr id="427" name="楕円 426"/>
        <xdr:cNvSpPr/>
      </xdr:nvSpPr>
      <xdr:spPr>
        <a:xfrm>
          <a:off x="9588500" y="13247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164355</xdr:rowOff>
    </xdr:from>
    <xdr:ext cx="534377" cy="259045"/>
    <xdr:sp macro="" textlink="">
      <xdr:nvSpPr>
        <xdr:cNvPr id="428" name="テキスト ボックス 427"/>
        <xdr:cNvSpPr txBox="1"/>
      </xdr:nvSpPr>
      <xdr:spPr>
        <a:xfrm>
          <a:off x="9372111" y="1302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117514</xdr:rowOff>
    </xdr:from>
    <xdr:to>
      <xdr:col>46</xdr:col>
      <xdr:colOff>38100</xdr:colOff>
      <xdr:row>77</xdr:row>
      <xdr:rowOff>47664</xdr:rowOff>
    </xdr:to>
    <xdr:sp macro="" textlink="">
      <xdr:nvSpPr>
        <xdr:cNvPr id="429" name="楕円 428"/>
        <xdr:cNvSpPr/>
      </xdr:nvSpPr>
      <xdr:spPr>
        <a:xfrm>
          <a:off x="8699500" y="13147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64190</xdr:rowOff>
    </xdr:from>
    <xdr:ext cx="534377" cy="259045"/>
    <xdr:sp macro="" textlink="">
      <xdr:nvSpPr>
        <xdr:cNvPr id="430" name="テキスト ボックス 429"/>
        <xdr:cNvSpPr txBox="1"/>
      </xdr:nvSpPr>
      <xdr:spPr>
        <a:xfrm>
          <a:off x="8483111" y="1292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129857</xdr:rowOff>
    </xdr:from>
    <xdr:to>
      <xdr:col>41</xdr:col>
      <xdr:colOff>101600</xdr:colOff>
      <xdr:row>77</xdr:row>
      <xdr:rowOff>60007</xdr:rowOff>
    </xdr:to>
    <xdr:sp macro="" textlink="">
      <xdr:nvSpPr>
        <xdr:cNvPr id="431" name="楕円 430"/>
        <xdr:cNvSpPr/>
      </xdr:nvSpPr>
      <xdr:spPr>
        <a:xfrm>
          <a:off x="7810500" y="1316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76534</xdr:rowOff>
    </xdr:from>
    <xdr:ext cx="534377" cy="259045"/>
    <xdr:sp macro="" textlink="">
      <xdr:nvSpPr>
        <xdr:cNvPr id="432" name="テキスト ボックス 431"/>
        <xdr:cNvSpPr txBox="1"/>
      </xdr:nvSpPr>
      <xdr:spPr>
        <a:xfrm>
          <a:off x="7594111" y="12935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125857</xdr:rowOff>
    </xdr:from>
    <xdr:to>
      <xdr:col>36</xdr:col>
      <xdr:colOff>165100</xdr:colOff>
      <xdr:row>77</xdr:row>
      <xdr:rowOff>56007</xdr:rowOff>
    </xdr:to>
    <xdr:sp macro="" textlink="">
      <xdr:nvSpPr>
        <xdr:cNvPr id="433" name="楕円 432"/>
        <xdr:cNvSpPr/>
      </xdr:nvSpPr>
      <xdr:spPr>
        <a:xfrm>
          <a:off x="6921500" y="1315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72534</xdr:rowOff>
    </xdr:from>
    <xdr:ext cx="534377" cy="259045"/>
    <xdr:sp macro="" textlink="">
      <xdr:nvSpPr>
        <xdr:cNvPr id="434" name="テキスト ボックス 433"/>
        <xdr:cNvSpPr txBox="1"/>
      </xdr:nvSpPr>
      <xdr:spPr>
        <a:xfrm>
          <a:off x="6705111" y="12931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8" name="テキスト ボックス 44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0" name="テキスト ボックス 449"/>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2" name="テキスト ボックス 451"/>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65063</xdr:rowOff>
    </xdr:from>
    <xdr:to>
      <xdr:col>54</xdr:col>
      <xdr:colOff>189865</xdr:colOff>
      <xdr:row>98</xdr:row>
      <xdr:rowOff>26885</xdr:rowOff>
    </xdr:to>
    <xdr:cxnSp macro="">
      <xdr:nvCxnSpPr>
        <xdr:cNvPr id="458" name="直線コネクタ 457"/>
        <xdr:cNvCxnSpPr/>
      </xdr:nvCxnSpPr>
      <xdr:spPr>
        <a:xfrm flipV="1">
          <a:off x="10475595" y="15495563"/>
          <a:ext cx="1270" cy="1333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30712</xdr:rowOff>
    </xdr:from>
    <xdr:ext cx="534377" cy="259045"/>
    <xdr:sp macro="" textlink="">
      <xdr:nvSpPr>
        <xdr:cNvPr id="459" name="土木費最小値テキスト"/>
        <xdr:cNvSpPr txBox="1"/>
      </xdr:nvSpPr>
      <xdr:spPr>
        <a:xfrm>
          <a:off x="10528300" y="16832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26885</xdr:rowOff>
    </xdr:from>
    <xdr:to>
      <xdr:col>55</xdr:col>
      <xdr:colOff>88900</xdr:colOff>
      <xdr:row>98</xdr:row>
      <xdr:rowOff>26885</xdr:rowOff>
    </xdr:to>
    <xdr:cxnSp macro="">
      <xdr:nvCxnSpPr>
        <xdr:cNvPr id="460" name="直線コネクタ 459"/>
        <xdr:cNvCxnSpPr/>
      </xdr:nvCxnSpPr>
      <xdr:spPr>
        <a:xfrm>
          <a:off x="10388600" y="1682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11740</xdr:rowOff>
    </xdr:from>
    <xdr:ext cx="599010" cy="259045"/>
    <xdr:sp macro="" textlink="">
      <xdr:nvSpPr>
        <xdr:cNvPr id="461" name="土木費最大値テキスト"/>
        <xdr:cNvSpPr txBox="1"/>
      </xdr:nvSpPr>
      <xdr:spPr>
        <a:xfrm>
          <a:off x="10528300" y="15270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119,877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65063</xdr:rowOff>
    </xdr:from>
    <xdr:to>
      <xdr:col>55</xdr:col>
      <xdr:colOff>88900</xdr:colOff>
      <xdr:row>90</xdr:row>
      <xdr:rowOff>65063</xdr:rowOff>
    </xdr:to>
    <xdr:cxnSp macro="">
      <xdr:nvCxnSpPr>
        <xdr:cNvPr id="462" name="直線コネクタ 461"/>
        <xdr:cNvCxnSpPr/>
      </xdr:nvCxnSpPr>
      <xdr:spPr>
        <a:xfrm>
          <a:off x="10388600" y="15495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68414</xdr:rowOff>
    </xdr:from>
    <xdr:to>
      <xdr:col>55</xdr:col>
      <xdr:colOff>0</xdr:colOff>
      <xdr:row>95</xdr:row>
      <xdr:rowOff>110782</xdr:rowOff>
    </xdr:to>
    <xdr:cxnSp macro="">
      <xdr:nvCxnSpPr>
        <xdr:cNvPr id="463" name="直線コネクタ 462"/>
        <xdr:cNvCxnSpPr/>
      </xdr:nvCxnSpPr>
      <xdr:spPr>
        <a:xfrm flipV="1">
          <a:off x="9639300" y="16356164"/>
          <a:ext cx="838200" cy="42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39640</xdr:rowOff>
    </xdr:from>
    <xdr:ext cx="534377" cy="259045"/>
    <xdr:sp macro="" textlink="">
      <xdr:nvSpPr>
        <xdr:cNvPr id="464" name="土木費平均値テキスト"/>
        <xdr:cNvSpPr txBox="1"/>
      </xdr:nvSpPr>
      <xdr:spPr>
        <a:xfrm>
          <a:off x="10528300" y="163273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61213</xdr:rowOff>
    </xdr:from>
    <xdr:to>
      <xdr:col>55</xdr:col>
      <xdr:colOff>50800</xdr:colOff>
      <xdr:row>95</xdr:row>
      <xdr:rowOff>162813</xdr:rowOff>
    </xdr:to>
    <xdr:sp macro="" textlink="">
      <xdr:nvSpPr>
        <xdr:cNvPr id="465" name="フローチャート: 判断 464"/>
        <xdr:cNvSpPr/>
      </xdr:nvSpPr>
      <xdr:spPr>
        <a:xfrm>
          <a:off x="10426700" y="16348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23888</xdr:rowOff>
    </xdr:from>
    <xdr:to>
      <xdr:col>50</xdr:col>
      <xdr:colOff>114300</xdr:colOff>
      <xdr:row>95</xdr:row>
      <xdr:rowOff>110782</xdr:rowOff>
    </xdr:to>
    <xdr:cxnSp macro="">
      <xdr:nvCxnSpPr>
        <xdr:cNvPr id="466" name="直線コネクタ 465"/>
        <xdr:cNvCxnSpPr/>
      </xdr:nvCxnSpPr>
      <xdr:spPr>
        <a:xfrm>
          <a:off x="8750300" y="16311638"/>
          <a:ext cx="889000" cy="8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43701</xdr:rowOff>
    </xdr:from>
    <xdr:to>
      <xdr:col>50</xdr:col>
      <xdr:colOff>165100</xdr:colOff>
      <xdr:row>95</xdr:row>
      <xdr:rowOff>145301</xdr:rowOff>
    </xdr:to>
    <xdr:sp macro="" textlink="">
      <xdr:nvSpPr>
        <xdr:cNvPr id="467" name="フローチャート: 判断 466"/>
        <xdr:cNvSpPr/>
      </xdr:nvSpPr>
      <xdr:spPr>
        <a:xfrm>
          <a:off x="9588500" y="16331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161828</xdr:rowOff>
    </xdr:from>
    <xdr:ext cx="534377" cy="259045"/>
    <xdr:sp macro="" textlink="">
      <xdr:nvSpPr>
        <xdr:cNvPr id="468" name="テキスト ボックス 467"/>
        <xdr:cNvSpPr txBox="1"/>
      </xdr:nvSpPr>
      <xdr:spPr>
        <a:xfrm>
          <a:off x="9372111" y="16106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154076</xdr:rowOff>
    </xdr:from>
    <xdr:to>
      <xdr:col>45</xdr:col>
      <xdr:colOff>177800</xdr:colOff>
      <xdr:row>95</xdr:row>
      <xdr:rowOff>23888</xdr:rowOff>
    </xdr:to>
    <xdr:cxnSp macro="">
      <xdr:nvCxnSpPr>
        <xdr:cNvPr id="469" name="直線コネクタ 468"/>
        <xdr:cNvCxnSpPr/>
      </xdr:nvCxnSpPr>
      <xdr:spPr>
        <a:xfrm>
          <a:off x="7861300" y="16270376"/>
          <a:ext cx="889000" cy="41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62433</xdr:rowOff>
    </xdr:from>
    <xdr:to>
      <xdr:col>46</xdr:col>
      <xdr:colOff>38100</xdr:colOff>
      <xdr:row>95</xdr:row>
      <xdr:rowOff>164033</xdr:rowOff>
    </xdr:to>
    <xdr:sp macro="" textlink="">
      <xdr:nvSpPr>
        <xdr:cNvPr id="470" name="フローチャート: 判断 469"/>
        <xdr:cNvSpPr/>
      </xdr:nvSpPr>
      <xdr:spPr>
        <a:xfrm>
          <a:off x="8699500" y="16350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155160</xdr:rowOff>
    </xdr:from>
    <xdr:ext cx="534377" cy="259045"/>
    <xdr:sp macro="" textlink="">
      <xdr:nvSpPr>
        <xdr:cNvPr id="471" name="テキスト ボックス 470"/>
        <xdr:cNvSpPr txBox="1"/>
      </xdr:nvSpPr>
      <xdr:spPr>
        <a:xfrm>
          <a:off x="8483111" y="16442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154076</xdr:rowOff>
    </xdr:from>
    <xdr:to>
      <xdr:col>41</xdr:col>
      <xdr:colOff>50800</xdr:colOff>
      <xdr:row>95</xdr:row>
      <xdr:rowOff>81762</xdr:rowOff>
    </xdr:to>
    <xdr:cxnSp macro="">
      <xdr:nvCxnSpPr>
        <xdr:cNvPr id="472" name="直線コネクタ 471"/>
        <xdr:cNvCxnSpPr/>
      </xdr:nvCxnSpPr>
      <xdr:spPr>
        <a:xfrm flipV="1">
          <a:off x="6972300" y="16270376"/>
          <a:ext cx="889000" cy="99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67170</xdr:rowOff>
    </xdr:from>
    <xdr:to>
      <xdr:col>41</xdr:col>
      <xdr:colOff>101600</xdr:colOff>
      <xdr:row>94</xdr:row>
      <xdr:rowOff>168770</xdr:rowOff>
    </xdr:to>
    <xdr:sp macro="" textlink="">
      <xdr:nvSpPr>
        <xdr:cNvPr id="473" name="フローチャート: 判断 472"/>
        <xdr:cNvSpPr/>
      </xdr:nvSpPr>
      <xdr:spPr>
        <a:xfrm>
          <a:off x="7810500" y="16183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13847</xdr:rowOff>
    </xdr:from>
    <xdr:ext cx="534377" cy="259045"/>
    <xdr:sp macro="" textlink="">
      <xdr:nvSpPr>
        <xdr:cNvPr id="474" name="テキスト ボックス 473"/>
        <xdr:cNvSpPr txBox="1"/>
      </xdr:nvSpPr>
      <xdr:spPr>
        <a:xfrm>
          <a:off x="7594111" y="15958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82753</xdr:rowOff>
    </xdr:from>
    <xdr:to>
      <xdr:col>36</xdr:col>
      <xdr:colOff>165100</xdr:colOff>
      <xdr:row>96</xdr:row>
      <xdr:rowOff>12903</xdr:rowOff>
    </xdr:to>
    <xdr:sp macro="" textlink="">
      <xdr:nvSpPr>
        <xdr:cNvPr id="475" name="フローチャート: 判断 474"/>
        <xdr:cNvSpPr/>
      </xdr:nvSpPr>
      <xdr:spPr>
        <a:xfrm>
          <a:off x="6921500" y="1637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4030</xdr:rowOff>
    </xdr:from>
    <xdr:ext cx="534377" cy="259045"/>
    <xdr:sp macro="" textlink="">
      <xdr:nvSpPr>
        <xdr:cNvPr id="476" name="テキスト ボックス 475"/>
        <xdr:cNvSpPr txBox="1"/>
      </xdr:nvSpPr>
      <xdr:spPr>
        <a:xfrm>
          <a:off x="6705111" y="16463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17614</xdr:rowOff>
    </xdr:from>
    <xdr:to>
      <xdr:col>55</xdr:col>
      <xdr:colOff>50800</xdr:colOff>
      <xdr:row>95</xdr:row>
      <xdr:rowOff>119214</xdr:rowOff>
    </xdr:to>
    <xdr:sp macro="" textlink="">
      <xdr:nvSpPr>
        <xdr:cNvPr id="482" name="楕円 481"/>
        <xdr:cNvSpPr/>
      </xdr:nvSpPr>
      <xdr:spPr>
        <a:xfrm>
          <a:off x="10426700" y="1630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40491</xdr:rowOff>
    </xdr:from>
    <xdr:ext cx="534377" cy="259045"/>
    <xdr:sp macro="" textlink="">
      <xdr:nvSpPr>
        <xdr:cNvPr id="483" name="土木費該当値テキスト"/>
        <xdr:cNvSpPr txBox="1"/>
      </xdr:nvSpPr>
      <xdr:spPr>
        <a:xfrm>
          <a:off x="10528300" y="16156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59982</xdr:rowOff>
    </xdr:from>
    <xdr:to>
      <xdr:col>50</xdr:col>
      <xdr:colOff>165100</xdr:colOff>
      <xdr:row>95</xdr:row>
      <xdr:rowOff>161582</xdr:rowOff>
    </xdr:to>
    <xdr:sp macro="" textlink="">
      <xdr:nvSpPr>
        <xdr:cNvPr id="484" name="楕円 483"/>
        <xdr:cNvSpPr/>
      </xdr:nvSpPr>
      <xdr:spPr>
        <a:xfrm>
          <a:off x="9588500" y="163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152709</xdr:rowOff>
    </xdr:from>
    <xdr:ext cx="534377" cy="259045"/>
    <xdr:sp macro="" textlink="">
      <xdr:nvSpPr>
        <xdr:cNvPr id="485" name="テキスト ボックス 484"/>
        <xdr:cNvSpPr txBox="1"/>
      </xdr:nvSpPr>
      <xdr:spPr>
        <a:xfrm>
          <a:off x="9372111" y="1644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144538</xdr:rowOff>
    </xdr:from>
    <xdr:to>
      <xdr:col>46</xdr:col>
      <xdr:colOff>38100</xdr:colOff>
      <xdr:row>95</xdr:row>
      <xdr:rowOff>74688</xdr:rowOff>
    </xdr:to>
    <xdr:sp macro="" textlink="">
      <xdr:nvSpPr>
        <xdr:cNvPr id="486" name="楕円 485"/>
        <xdr:cNvSpPr/>
      </xdr:nvSpPr>
      <xdr:spPr>
        <a:xfrm>
          <a:off x="8699500" y="1626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91215</xdr:rowOff>
    </xdr:from>
    <xdr:ext cx="534377" cy="259045"/>
    <xdr:sp macro="" textlink="">
      <xdr:nvSpPr>
        <xdr:cNvPr id="487" name="テキスト ボックス 486"/>
        <xdr:cNvSpPr txBox="1"/>
      </xdr:nvSpPr>
      <xdr:spPr>
        <a:xfrm>
          <a:off x="8483111" y="16036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103276</xdr:rowOff>
    </xdr:from>
    <xdr:to>
      <xdr:col>41</xdr:col>
      <xdr:colOff>101600</xdr:colOff>
      <xdr:row>95</xdr:row>
      <xdr:rowOff>33426</xdr:rowOff>
    </xdr:to>
    <xdr:sp macro="" textlink="">
      <xdr:nvSpPr>
        <xdr:cNvPr id="488" name="楕円 487"/>
        <xdr:cNvSpPr/>
      </xdr:nvSpPr>
      <xdr:spPr>
        <a:xfrm>
          <a:off x="7810500" y="1621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24553</xdr:rowOff>
    </xdr:from>
    <xdr:ext cx="534377" cy="259045"/>
    <xdr:sp macro="" textlink="">
      <xdr:nvSpPr>
        <xdr:cNvPr id="489" name="テキスト ボックス 488"/>
        <xdr:cNvSpPr txBox="1"/>
      </xdr:nvSpPr>
      <xdr:spPr>
        <a:xfrm>
          <a:off x="7594111" y="16312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30962</xdr:rowOff>
    </xdr:from>
    <xdr:to>
      <xdr:col>36</xdr:col>
      <xdr:colOff>165100</xdr:colOff>
      <xdr:row>95</xdr:row>
      <xdr:rowOff>132562</xdr:rowOff>
    </xdr:to>
    <xdr:sp macro="" textlink="">
      <xdr:nvSpPr>
        <xdr:cNvPr id="490" name="楕円 489"/>
        <xdr:cNvSpPr/>
      </xdr:nvSpPr>
      <xdr:spPr>
        <a:xfrm>
          <a:off x="6921500" y="1631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149089</xdr:rowOff>
    </xdr:from>
    <xdr:ext cx="534377" cy="259045"/>
    <xdr:sp macro="" textlink="">
      <xdr:nvSpPr>
        <xdr:cNvPr id="491" name="テキスト ボックス 490"/>
        <xdr:cNvSpPr txBox="1"/>
      </xdr:nvSpPr>
      <xdr:spPr>
        <a:xfrm>
          <a:off x="6705111" y="1609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2" name="テキスト ボックス 50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3" name="直線コネクタ 502"/>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4" name="テキスト ボックス 503"/>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5" name="直線コネクタ 504"/>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6" name="テキスト ボックス 505"/>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7" name="直線コネクタ 506"/>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8" name="テキスト ボックス 507"/>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9" name="直線コネクタ 508"/>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0" name="テキスト ボックス 509"/>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2" name="テキスト ボックス 511"/>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34544</xdr:rowOff>
    </xdr:from>
    <xdr:to>
      <xdr:col>85</xdr:col>
      <xdr:colOff>126364</xdr:colOff>
      <xdr:row>39</xdr:row>
      <xdr:rowOff>55758</xdr:rowOff>
    </xdr:to>
    <xdr:cxnSp macro="">
      <xdr:nvCxnSpPr>
        <xdr:cNvPr id="514" name="直線コネクタ 513"/>
        <xdr:cNvCxnSpPr/>
      </xdr:nvCxnSpPr>
      <xdr:spPr>
        <a:xfrm flipV="1">
          <a:off x="16317595" y="5349494"/>
          <a:ext cx="1269" cy="1392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59585</xdr:rowOff>
    </xdr:from>
    <xdr:ext cx="469744" cy="259045"/>
    <xdr:sp macro="" textlink="">
      <xdr:nvSpPr>
        <xdr:cNvPr id="515" name="消防費最小値テキスト"/>
        <xdr:cNvSpPr txBox="1"/>
      </xdr:nvSpPr>
      <xdr:spPr>
        <a:xfrm>
          <a:off x="16370300" y="6746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55758</xdr:rowOff>
    </xdr:from>
    <xdr:to>
      <xdr:col>86</xdr:col>
      <xdr:colOff>25400</xdr:colOff>
      <xdr:row>39</xdr:row>
      <xdr:rowOff>55758</xdr:rowOff>
    </xdr:to>
    <xdr:cxnSp macro="">
      <xdr:nvCxnSpPr>
        <xdr:cNvPr id="516" name="直線コネクタ 515"/>
        <xdr:cNvCxnSpPr/>
      </xdr:nvCxnSpPr>
      <xdr:spPr>
        <a:xfrm>
          <a:off x="16230600" y="6742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152671</xdr:rowOff>
    </xdr:from>
    <xdr:ext cx="534377" cy="259045"/>
    <xdr:sp macro="" textlink="">
      <xdr:nvSpPr>
        <xdr:cNvPr id="517" name="消防費最大値テキスト"/>
        <xdr:cNvSpPr txBox="1"/>
      </xdr:nvSpPr>
      <xdr:spPr>
        <a:xfrm>
          <a:off x="16370300" y="5124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38,550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34544</xdr:rowOff>
    </xdr:from>
    <xdr:to>
      <xdr:col>86</xdr:col>
      <xdr:colOff>25400</xdr:colOff>
      <xdr:row>31</xdr:row>
      <xdr:rowOff>34544</xdr:rowOff>
    </xdr:to>
    <xdr:cxnSp macro="">
      <xdr:nvCxnSpPr>
        <xdr:cNvPr id="518" name="直線コネクタ 517"/>
        <xdr:cNvCxnSpPr/>
      </xdr:nvCxnSpPr>
      <xdr:spPr>
        <a:xfrm>
          <a:off x="16230600" y="5349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36464</xdr:rowOff>
    </xdr:from>
    <xdr:to>
      <xdr:col>85</xdr:col>
      <xdr:colOff>127000</xdr:colOff>
      <xdr:row>37</xdr:row>
      <xdr:rowOff>152181</xdr:rowOff>
    </xdr:to>
    <xdr:cxnSp macro="">
      <xdr:nvCxnSpPr>
        <xdr:cNvPr id="519" name="直線コネクタ 518"/>
        <xdr:cNvCxnSpPr/>
      </xdr:nvCxnSpPr>
      <xdr:spPr>
        <a:xfrm>
          <a:off x="15481300" y="6380114"/>
          <a:ext cx="838200" cy="11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42648</xdr:rowOff>
    </xdr:from>
    <xdr:ext cx="534377" cy="259045"/>
    <xdr:sp macro="" textlink="">
      <xdr:nvSpPr>
        <xdr:cNvPr id="520" name="消防費平均値テキスト"/>
        <xdr:cNvSpPr txBox="1"/>
      </xdr:nvSpPr>
      <xdr:spPr>
        <a:xfrm>
          <a:off x="16370300" y="6043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19771</xdr:rowOff>
    </xdr:from>
    <xdr:to>
      <xdr:col>85</xdr:col>
      <xdr:colOff>177800</xdr:colOff>
      <xdr:row>36</xdr:row>
      <xdr:rowOff>121371</xdr:rowOff>
    </xdr:to>
    <xdr:sp macro="" textlink="">
      <xdr:nvSpPr>
        <xdr:cNvPr id="521" name="フローチャート: 判断 520"/>
        <xdr:cNvSpPr/>
      </xdr:nvSpPr>
      <xdr:spPr>
        <a:xfrm>
          <a:off x="16268700" y="6191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36464</xdr:rowOff>
    </xdr:from>
    <xdr:to>
      <xdr:col>81</xdr:col>
      <xdr:colOff>50800</xdr:colOff>
      <xdr:row>37</xdr:row>
      <xdr:rowOff>170835</xdr:rowOff>
    </xdr:to>
    <xdr:cxnSp macro="">
      <xdr:nvCxnSpPr>
        <xdr:cNvPr id="522" name="直線コネクタ 521"/>
        <xdr:cNvCxnSpPr/>
      </xdr:nvCxnSpPr>
      <xdr:spPr>
        <a:xfrm flipV="1">
          <a:off x="14592300" y="6380114"/>
          <a:ext cx="889000" cy="134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31430</xdr:rowOff>
    </xdr:from>
    <xdr:to>
      <xdr:col>81</xdr:col>
      <xdr:colOff>101600</xdr:colOff>
      <xdr:row>36</xdr:row>
      <xdr:rowOff>133030</xdr:rowOff>
    </xdr:to>
    <xdr:sp macro="" textlink="">
      <xdr:nvSpPr>
        <xdr:cNvPr id="523" name="フローチャート: 判断 522"/>
        <xdr:cNvSpPr/>
      </xdr:nvSpPr>
      <xdr:spPr>
        <a:xfrm>
          <a:off x="15430500" y="6203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149557</xdr:rowOff>
    </xdr:from>
    <xdr:ext cx="534377" cy="259045"/>
    <xdr:sp macro="" textlink="">
      <xdr:nvSpPr>
        <xdr:cNvPr id="524" name="テキスト ボックス 523"/>
        <xdr:cNvSpPr txBox="1"/>
      </xdr:nvSpPr>
      <xdr:spPr>
        <a:xfrm>
          <a:off x="15214111" y="597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84333</xdr:rowOff>
    </xdr:from>
    <xdr:to>
      <xdr:col>76</xdr:col>
      <xdr:colOff>114300</xdr:colOff>
      <xdr:row>37</xdr:row>
      <xdr:rowOff>170835</xdr:rowOff>
    </xdr:to>
    <xdr:cxnSp macro="">
      <xdr:nvCxnSpPr>
        <xdr:cNvPr id="525" name="直線コネクタ 524"/>
        <xdr:cNvCxnSpPr/>
      </xdr:nvCxnSpPr>
      <xdr:spPr>
        <a:xfrm>
          <a:off x="13703300" y="6085083"/>
          <a:ext cx="889000" cy="429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47706</xdr:rowOff>
    </xdr:from>
    <xdr:to>
      <xdr:col>76</xdr:col>
      <xdr:colOff>165100</xdr:colOff>
      <xdr:row>36</xdr:row>
      <xdr:rowOff>149306</xdr:rowOff>
    </xdr:to>
    <xdr:sp macro="" textlink="">
      <xdr:nvSpPr>
        <xdr:cNvPr id="526" name="フローチャート: 判断 525"/>
        <xdr:cNvSpPr/>
      </xdr:nvSpPr>
      <xdr:spPr>
        <a:xfrm>
          <a:off x="14541500" y="621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165833</xdr:rowOff>
    </xdr:from>
    <xdr:ext cx="534377" cy="259045"/>
    <xdr:sp macro="" textlink="">
      <xdr:nvSpPr>
        <xdr:cNvPr id="527" name="テキスト ボックス 526"/>
        <xdr:cNvSpPr txBox="1"/>
      </xdr:nvSpPr>
      <xdr:spPr>
        <a:xfrm>
          <a:off x="14325111" y="5995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84333</xdr:rowOff>
    </xdr:from>
    <xdr:to>
      <xdr:col>71</xdr:col>
      <xdr:colOff>177800</xdr:colOff>
      <xdr:row>37</xdr:row>
      <xdr:rowOff>97866</xdr:rowOff>
    </xdr:to>
    <xdr:cxnSp macro="">
      <xdr:nvCxnSpPr>
        <xdr:cNvPr id="528" name="直線コネクタ 527"/>
        <xdr:cNvCxnSpPr/>
      </xdr:nvCxnSpPr>
      <xdr:spPr>
        <a:xfrm flipV="1">
          <a:off x="12814300" y="6085083"/>
          <a:ext cx="889000" cy="35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147787</xdr:rowOff>
    </xdr:from>
    <xdr:to>
      <xdr:col>72</xdr:col>
      <xdr:colOff>38100</xdr:colOff>
      <xdr:row>36</xdr:row>
      <xdr:rowOff>77937</xdr:rowOff>
    </xdr:to>
    <xdr:sp macro="" textlink="">
      <xdr:nvSpPr>
        <xdr:cNvPr id="529" name="フローチャート: 判断 528"/>
        <xdr:cNvSpPr/>
      </xdr:nvSpPr>
      <xdr:spPr>
        <a:xfrm>
          <a:off x="13652500" y="61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69064</xdr:rowOff>
    </xdr:from>
    <xdr:ext cx="534377" cy="259045"/>
    <xdr:sp macro="" textlink="">
      <xdr:nvSpPr>
        <xdr:cNvPr id="530" name="テキスト ボックス 529"/>
        <xdr:cNvSpPr txBox="1"/>
      </xdr:nvSpPr>
      <xdr:spPr>
        <a:xfrm>
          <a:off x="13436111" y="6241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99964</xdr:rowOff>
    </xdr:from>
    <xdr:to>
      <xdr:col>67</xdr:col>
      <xdr:colOff>101600</xdr:colOff>
      <xdr:row>37</xdr:row>
      <xdr:rowOff>30114</xdr:rowOff>
    </xdr:to>
    <xdr:sp macro="" textlink="">
      <xdr:nvSpPr>
        <xdr:cNvPr id="531" name="フローチャート: 判断 530"/>
        <xdr:cNvSpPr/>
      </xdr:nvSpPr>
      <xdr:spPr>
        <a:xfrm>
          <a:off x="12763500" y="627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46641</xdr:rowOff>
    </xdr:from>
    <xdr:ext cx="534377" cy="259045"/>
    <xdr:sp macro="" textlink="">
      <xdr:nvSpPr>
        <xdr:cNvPr id="532" name="テキスト ボックス 531"/>
        <xdr:cNvSpPr txBox="1"/>
      </xdr:nvSpPr>
      <xdr:spPr>
        <a:xfrm>
          <a:off x="12547111" y="604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101381</xdr:rowOff>
    </xdr:from>
    <xdr:to>
      <xdr:col>85</xdr:col>
      <xdr:colOff>177800</xdr:colOff>
      <xdr:row>38</xdr:row>
      <xdr:rowOff>31531</xdr:rowOff>
    </xdr:to>
    <xdr:sp macro="" textlink="">
      <xdr:nvSpPr>
        <xdr:cNvPr id="538" name="楕円 537"/>
        <xdr:cNvSpPr/>
      </xdr:nvSpPr>
      <xdr:spPr>
        <a:xfrm>
          <a:off x="16268700" y="644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79808</xdr:rowOff>
    </xdr:from>
    <xdr:ext cx="534377" cy="259045"/>
    <xdr:sp macro="" textlink="">
      <xdr:nvSpPr>
        <xdr:cNvPr id="539" name="消防費該当値テキスト"/>
        <xdr:cNvSpPr txBox="1"/>
      </xdr:nvSpPr>
      <xdr:spPr>
        <a:xfrm>
          <a:off x="16370300" y="6423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157114</xdr:rowOff>
    </xdr:from>
    <xdr:to>
      <xdr:col>81</xdr:col>
      <xdr:colOff>101600</xdr:colOff>
      <xdr:row>37</xdr:row>
      <xdr:rowOff>87264</xdr:rowOff>
    </xdr:to>
    <xdr:sp macro="" textlink="">
      <xdr:nvSpPr>
        <xdr:cNvPr id="540" name="楕円 539"/>
        <xdr:cNvSpPr/>
      </xdr:nvSpPr>
      <xdr:spPr>
        <a:xfrm>
          <a:off x="15430500" y="6329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78391</xdr:rowOff>
    </xdr:from>
    <xdr:ext cx="534377" cy="259045"/>
    <xdr:sp macro="" textlink="">
      <xdr:nvSpPr>
        <xdr:cNvPr id="541" name="テキスト ボックス 540"/>
        <xdr:cNvSpPr txBox="1"/>
      </xdr:nvSpPr>
      <xdr:spPr>
        <a:xfrm>
          <a:off x="15214111" y="6422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120035</xdr:rowOff>
    </xdr:from>
    <xdr:to>
      <xdr:col>76</xdr:col>
      <xdr:colOff>165100</xdr:colOff>
      <xdr:row>38</xdr:row>
      <xdr:rowOff>50185</xdr:rowOff>
    </xdr:to>
    <xdr:sp macro="" textlink="">
      <xdr:nvSpPr>
        <xdr:cNvPr id="542" name="楕円 541"/>
        <xdr:cNvSpPr/>
      </xdr:nvSpPr>
      <xdr:spPr>
        <a:xfrm>
          <a:off x="14541500" y="646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41312</xdr:rowOff>
    </xdr:from>
    <xdr:ext cx="534377" cy="259045"/>
    <xdr:sp macro="" textlink="">
      <xdr:nvSpPr>
        <xdr:cNvPr id="543" name="テキスト ボックス 542"/>
        <xdr:cNvSpPr txBox="1"/>
      </xdr:nvSpPr>
      <xdr:spPr>
        <a:xfrm>
          <a:off x="14325111" y="655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33533</xdr:rowOff>
    </xdr:from>
    <xdr:to>
      <xdr:col>72</xdr:col>
      <xdr:colOff>38100</xdr:colOff>
      <xdr:row>35</xdr:row>
      <xdr:rowOff>135133</xdr:rowOff>
    </xdr:to>
    <xdr:sp macro="" textlink="">
      <xdr:nvSpPr>
        <xdr:cNvPr id="544" name="楕円 543"/>
        <xdr:cNvSpPr/>
      </xdr:nvSpPr>
      <xdr:spPr>
        <a:xfrm>
          <a:off x="13652500" y="6034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151660</xdr:rowOff>
    </xdr:from>
    <xdr:ext cx="534377" cy="259045"/>
    <xdr:sp macro="" textlink="">
      <xdr:nvSpPr>
        <xdr:cNvPr id="545" name="テキスト ボックス 544"/>
        <xdr:cNvSpPr txBox="1"/>
      </xdr:nvSpPr>
      <xdr:spPr>
        <a:xfrm>
          <a:off x="13436111" y="5809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47066</xdr:rowOff>
    </xdr:from>
    <xdr:to>
      <xdr:col>67</xdr:col>
      <xdr:colOff>101600</xdr:colOff>
      <xdr:row>37</xdr:row>
      <xdr:rowOff>148666</xdr:rowOff>
    </xdr:to>
    <xdr:sp macro="" textlink="">
      <xdr:nvSpPr>
        <xdr:cNvPr id="546" name="楕円 545"/>
        <xdr:cNvSpPr/>
      </xdr:nvSpPr>
      <xdr:spPr>
        <a:xfrm>
          <a:off x="12763500" y="6390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139793</xdr:rowOff>
    </xdr:from>
    <xdr:ext cx="534377" cy="259045"/>
    <xdr:sp macro="" textlink="">
      <xdr:nvSpPr>
        <xdr:cNvPr id="547" name="テキスト ボックス 546"/>
        <xdr:cNvSpPr txBox="1"/>
      </xdr:nvSpPr>
      <xdr:spPr>
        <a:xfrm>
          <a:off x="12547111" y="6483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48,000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8" name="テキスト ボックス 557"/>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9" name="直線コネクタ 55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0" name="テキスト ボックス 559"/>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1" name="直線コネクタ 56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2" name="テキスト ボックス 561"/>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4" name="テキスト ボックス 563"/>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5" name="直線コネクタ 56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6" name="テキスト ボックス 565"/>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7" name="直線コネクタ 56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8" name="テキスト ボックス 56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134214</xdr:rowOff>
    </xdr:from>
    <xdr:to>
      <xdr:col>85</xdr:col>
      <xdr:colOff>126364</xdr:colOff>
      <xdr:row>58</xdr:row>
      <xdr:rowOff>99181</xdr:rowOff>
    </xdr:to>
    <xdr:cxnSp macro="">
      <xdr:nvCxnSpPr>
        <xdr:cNvPr id="572" name="直線コネクタ 571"/>
        <xdr:cNvCxnSpPr/>
      </xdr:nvCxnSpPr>
      <xdr:spPr>
        <a:xfrm flipV="1">
          <a:off x="16317595" y="8706714"/>
          <a:ext cx="1269" cy="1336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103008</xdr:rowOff>
    </xdr:from>
    <xdr:ext cx="534377" cy="259045"/>
    <xdr:sp macro="" textlink="">
      <xdr:nvSpPr>
        <xdr:cNvPr id="573" name="教育費最小値テキスト"/>
        <xdr:cNvSpPr txBox="1"/>
      </xdr:nvSpPr>
      <xdr:spPr>
        <a:xfrm>
          <a:off x="16370300" y="10047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99181</xdr:rowOff>
    </xdr:from>
    <xdr:to>
      <xdr:col>86</xdr:col>
      <xdr:colOff>25400</xdr:colOff>
      <xdr:row>58</xdr:row>
      <xdr:rowOff>99181</xdr:rowOff>
    </xdr:to>
    <xdr:cxnSp macro="">
      <xdr:nvCxnSpPr>
        <xdr:cNvPr id="574" name="直線コネクタ 573"/>
        <xdr:cNvCxnSpPr/>
      </xdr:nvCxnSpPr>
      <xdr:spPr>
        <a:xfrm>
          <a:off x="16230600" y="10043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80891</xdr:rowOff>
    </xdr:from>
    <xdr:ext cx="534377" cy="259045"/>
    <xdr:sp macro="" textlink="">
      <xdr:nvSpPr>
        <xdr:cNvPr id="575" name="教育費最大値テキスト"/>
        <xdr:cNvSpPr txBox="1"/>
      </xdr:nvSpPr>
      <xdr:spPr>
        <a:xfrm>
          <a:off x="16370300" y="8481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96,288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134214</xdr:rowOff>
    </xdr:from>
    <xdr:to>
      <xdr:col>86</xdr:col>
      <xdr:colOff>25400</xdr:colOff>
      <xdr:row>50</xdr:row>
      <xdr:rowOff>134214</xdr:rowOff>
    </xdr:to>
    <xdr:cxnSp macro="">
      <xdr:nvCxnSpPr>
        <xdr:cNvPr id="576" name="直線コネクタ 575"/>
        <xdr:cNvCxnSpPr/>
      </xdr:nvCxnSpPr>
      <xdr:spPr>
        <a:xfrm>
          <a:off x="16230600" y="8706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140291</xdr:rowOff>
    </xdr:from>
    <xdr:to>
      <xdr:col>85</xdr:col>
      <xdr:colOff>127000</xdr:colOff>
      <xdr:row>56</xdr:row>
      <xdr:rowOff>14922</xdr:rowOff>
    </xdr:to>
    <xdr:cxnSp macro="">
      <xdr:nvCxnSpPr>
        <xdr:cNvPr id="577" name="直線コネクタ 576"/>
        <xdr:cNvCxnSpPr/>
      </xdr:nvCxnSpPr>
      <xdr:spPr>
        <a:xfrm>
          <a:off x="15481300" y="9398591"/>
          <a:ext cx="838200" cy="217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100881</xdr:rowOff>
    </xdr:from>
    <xdr:ext cx="534377" cy="259045"/>
    <xdr:sp macro="" textlink="">
      <xdr:nvSpPr>
        <xdr:cNvPr id="578" name="教育費平均値テキスト"/>
        <xdr:cNvSpPr txBox="1"/>
      </xdr:nvSpPr>
      <xdr:spPr>
        <a:xfrm>
          <a:off x="16370300" y="93591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78004</xdr:rowOff>
    </xdr:from>
    <xdr:to>
      <xdr:col>85</xdr:col>
      <xdr:colOff>177800</xdr:colOff>
      <xdr:row>56</xdr:row>
      <xdr:rowOff>8154</xdr:rowOff>
    </xdr:to>
    <xdr:sp macro="" textlink="">
      <xdr:nvSpPr>
        <xdr:cNvPr id="579" name="フローチャート: 判断 578"/>
        <xdr:cNvSpPr/>
      </xdr:nvSpPr>
      <xdr:spPr>
        <a:xfrm>
          <a:off x="16268700" y="950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140291</xdr:rowOff>
    </xdr:from>
    <xdr:to>
      <xdr:col>81</xdr:col>
      <xdr:colOff>50800</xdr:colOff>
      <xdr:row>55</xdr:row>
      <xdr:rowOff>21952</xdr:rowOff>
    </xdr:to>
    <xdr:cxnSp macro="">
      <xdr:nvCxnSpPr>
        <xdr:cNvPr id="580" name="直線コネクタ 579"/>
        <xdr:cNvCxnSpPr/>
      </xdr:nvCxnSpPr>
      <xdr:spPr>
        <a:xfrm flipV="1">
          <a:off x="14592300" y="9398591"/>
          <a:ext cx="889000" cy="53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51905</xdr:rowOff>
    </xdr:from>
    <xdr:to>
      <xdr:col>81</xdr:col>
      <xdr:colOff>101600</xdr:colOff>
      <xdr:row>55</xdr:row>
      <xdr:rowOff>153505</xdr:rowOff>
    </xdr:to>
    <xdr:sp macro="" textlink="">
      <xdr:nvSpPr>
        <xdr:cNvPr id="581" name="フローチャート: 判断 580"/>
        <xdr:cNvSpPr/>
      </xdr:nvSpPr>
      <xdr:spPr>
        <a:xfrm>
          <a:off x="15430500" y="9481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144632</xdr:rowOff>
    </xdr:from>
    <xdr:ext cx="534377" cy="259045"/>
    <xdr:sp macro="" textlink="">
      <xdr:nvSpPr>
        <xdr:cNvPr id="582" name="テキスト ボックス 581"/>
        <xdr:cNvSpPr txBox="1"/>
      </xdr:nvSpPr>
      <xdr:spPr>
        <a:xfrm>
          <a:off x="15214111" y="9574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21952</xdr:rowOff>
    </xdr:from>
    <xdr:to>
      <xdr:col>76</xdr:col>
      <xdr:colOff>114300</xdr:colOff>
      <xdr:row>55</xdr:row>
      <xdr:rowOff>44069</xdr:rowOff>
    </xdr:to>
    <xdr:cxnSp macro="">
      <xdr:nvCxnSpPr>
        <xdr:cNvPr id="583" name="直線コネクタ 582"/>
        <xdr:cNvCxnSpPr/>
      </xdr:nvCxnSpPr>
      <xdr:spPr>
        <a:xfrm flipV="1">
          <a:off x="13703300" y="9451702"/>
          <a:ext cx="889000" cy="22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121704</xdr:rowOff>
    </xdr:from>
    <xdr:to>
      <xdr:col>76</xdr:col>
      <xdr:colOff>165100</xdr:colOff>
      <xdr:row>56</xdr:row>
      <xdr:rowOff>51854</xdr:rowOff>
    </xdr:to>
    <xdr:sp macro="" textlink="">
      <xdr:nvSpPr>
        <xdr:cNvPr id="584" name="フローチャート: 判断 583"/>
        <xdr:cNvSpPr/>
      </xdr:nvSpPr>
      <xdr:spPr>
        <a:xfrm>
          <a:off x="14541500" y="9551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42981</xdr:rowOff>
    </xdr:from>
    <xdr:ext cx="534377" cy="259045"/>
    <xdr:sp macro="" textlink="">
      <xdr:nvSpPr>
        <xdr:cNvPr id="585" name="テキスト ボックス 584"/>
        <xdr:cNvSpPr txBox="1"/>
      </xdr:nvSpPr>
      <xdr:spPr>
        <a:xfrm>
          <a:off x="14325111" y="9644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90913</xdr:rowOff>
    </xdr:from>
    <xdr:to>
      <xdr:col>71</xdr:col>
      <xdr:colOff>177800</xdr:colOff>
      <xdr:row>55</xdr:row>
      <xdr:rowOff>44069</xdr:rowOff>
    </xdr:to>
    <xdr:cxnSp macro="">
      <xdr:nvCxnSpPr>
        <xdr:cNvPr id="586" name="直線コネクタ 585"/>
        <xdr:cNvCxnSpPr/>
      </xdr:nvCxnSpPr>
      <xdr:spPr>
        <a:xfrm>
          <a:off x="12814300" y="9177763"/>
          <a:ext cx="889000" cy="296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89433</xdr:rowOff>
    </xdr:from>
    <xdr:to>
      <xdr:col>72</xdr:col>
      <xdr:colOff>38100</xdr:colOff>
      <xdr:row>56</xdr:row>
      <xdr:rowOff>19583</xdr:rowOff>
    </xdr:to>
    <xdr:sp macro="" textlink="">
      <xdr:nvSpPr>
        <xdr:cNvPr id="587" name="フローチャート: 判断 586"/>
        <xdr:cNvSpPr/>
      </xdr:nvSpPr>
      <xdr:spPr>
        <a:xfrm>
          <a:off x="13652500" y="9519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10710</xdr:rowOff>
    </xdr:from>
    <xdr:ext cx="534377" cy="259045"/>
    <xdr:sp macro="" textlink="">
      <xdr:nvSpPr>
        <xdr:cNvPr id="588" name="テキスト ボックス 587"/>
        <xdr:cNvSpPr txBox="1"/>
      </xdr:nvSpPr>
      <xdr:spPr>
        <a:xfrm>
          <a:off x="13436111" y="9611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3690</xdr:rowOff>
    </xdr:from>
    <xdr:to>
      <xdr:col>67</xdr:col>
      <xdr:colOff>101600</xdr:colOff>
      <xdr:row>56</xdr:row>
      <xdr:rowOff>105290</xdr:rowOff>
    </xdr:to>
    <xdr:sp macro="" textlink="">
      <xdr:nvSpPr>
        <xdr:cNvPr id="589" name="フローチャート: 判断 588"/>
        <xdr:cNvSpPr/>
      </xdr:nvSpPr>
      <xdr:spPr>
        <a:xfrm>
          <a:off x="12763500" y="96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96417</xdr:rowOff>
    </xdr:from>
    <xdr:ext cx="534377" cy="259045"/>
    <xdr:sp macro="" textlink="">
      <xdr:nvSpPr>
        <xdr:cNvPr id="590" name="テキスト ボックス 589"/>
        <xdr:cNvSpPr txBox="1"/>
      </xdr:nvSpPr>
      <xdr:spPr>
        <a:xfrm>
          <a:off x="12547111" y="969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135572</xdr:rowOff>
    </xdr:from>
    <xdr:to>
      <xdr:col>85</xdr:col>
      <xdr:colOff>177800</xdr:colOff>
      <xdr:row>56</xdr:row>
      <xdr:rowOff>65722</xdr:rowOff>
    </xdr:to>
    <xdr:sp macro="" textlink="">
      <xdr:nvSpPr>
        <xdr:cNvPr id="596" name="楕円 595"/>
        <xdr:cNvSpPr/>
      </xdr:nvSpPr>
      <xdr:spPr>
        <a:xfrm>
          <a:off x="16268700" y="9565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113999</xdr:rowOff>
    </xdr:from>
    <xdr:ext cx="534377" cy="259045"/>
    <xdr:sp macro="" textlink="">
      <xdr:nvSpPr>
        <xdr:cNvPr id="597" name="教育費該当値テキスト"/>
        <xdr:cNvSpPr txBox="1"/>
      </xdr:nvSpPr>
      <xdr:spPr>
        <a:xfrm>
          <a:off x="16370300" y="95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89491</xdr:rowOff>
    </xdr:from>
    <xdr:to>
      <xdr:col>81</xdr:col>
      <xdr:colOff>101600</xdr:colOff>
      <xdr:row>55</xdr:row>
      <xdr:rowOff>19641</xdr:rowOff>
    </xdr:to>
    <xdr:sp macro="" textlink="">
      <xdr:nvSpPr>
        <xdr:cNvPr id="598" name="楕円 597"/>
        <xdr:cNvSpPr/>
      </xdr:nvSpPr>
      <xdr:spPr>
        <a:xfrm>
          <a:off x="15430500" y="934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36168</xdr:rowOff>
    </xdr:from>
    <xdr:ext cx="534377" cy="259045"/>
    <xdr:sp macro="" textlink="">
      <xdr:nvSpPr>
        <xdr:cNvPr id="599" name="テキスト ボックス 598"/>
        <xdr:cNvSpPr txBox="1"/>
      </xdr:nvSpPr>
      <xdr:spPr>
        <a:xfrm>
          <a:off x="15214111" y="9123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142602</xdr:rowOff>
    </xdr:from>
    <xdr:to>
      <xdr:col>76</xdr:col>
      <xdr:colOff>165100</xdr:colOff>
      <xdr:row>55</xdr:row>
      <xdr:rowOff>72752</xdr:rowOff>
    </xdr:to>
    <xdr:sp macro="" textlink="">
      <xdr:nvSpPr>
        <xdr:cNvPr id="600" name="楕円 599"/>
        <xdr:cNvSpPr/>
      </xdr:nvSpPr>
      <xdr:spPr>
        <a:xfrm>
          <a:off x="14541500" y="940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89279</xdr:rowOff>
    </xdr:from>
    <xdr:ext cx="534377" cy="259045"/>
    <xdr:sp macro="" textlink="">
      <xdr:nvSpPr>
        <xdr:cNvPr id="601" name="テキスト ボックス 600"/>
        <xdr:cNvSpPr txBox="1"/>
      </xdr:nvSpPr>
      <xdr:spPr>
        <a:xfrm>
          <a:off x="14325111" y="9176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164719</xdr:rowOff>
    </xdr:from>
    <xdr:to>
      <xdr:col>72</xdr:col>
      <xdr:colOff>38100</xdr:colOff>
      <xdr:row>55</xdr:row>
      <xdr:rowOff>94869</xdr:rowOff>
    </xdr:to>
    <xdr:sp macro="" textlink="">
      <xdr:nvSpPr>
        <xdr:cNvPr id="602" name="楕円 601"/>
        <xdr:cNvSpPr/>
      </xdr:nvSpPr>
      <xdr:spPr>
        <a:xfrm>
          <a:off x="13652500" y="942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111396</xdr:rowOff>
    </xdr:from>
    <xdr:ext cx="534377" cy="259045"/>
    <xdr:sp macro="" textlink="">
      <xdr:nvSpPr>
        <xdr:cNvPr id="603" name="テキスト ボックス 602"/>
        <xdr:cNvSpPr txBox="1"/>
      </xdr:nvSpPr>
      <xdr:spPr>
        <a:xfrm>
          <a:off x="13436111" y="9198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53</xdr:row>
      <xdr:rowOff>40113</xdr:rowOff>
    </xdr:from>
    <xdr:to>
      <xdr:col>67</xdr:col>
      <xdr:colOff>101600</xdr:colOff>
      <xdr:row>53</xdr:row>
      <xdr:rowOff>141713</xdr:rowOff>
    </xdr:to>
    <xdr:sp macro="" textlink="">
      <xdr:nvSpPr>
        <xdr:cNvPr id="604" name="楕円 603"/>
        <xdr:cNvSpPr/>
      </xdr:nvSpPr>
      <xdr:spPr>
        <a:xfrm>
          <a:off x="12763500" y="912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51</xdr:row>
      <xdr:rowOff>158240</xdr:rowOff>
    </xdr:from>
    <xdr:ext cx="534377" cy="259045"/>
    <xdr:sp macro="" textlink="">
      <xdr:nvSpPr>
        <xdr:cNvPr id="605" name="テキスト ボックス 604"/>
        <xdr:cNvSpPr txBox="1"/>
      </xdr:nvSpPr>
      <xdr:spPr>
        <a:xfrm>
          <a:off x="12547111" y="8902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21" name="テキスト ボックス 620"/>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23" name="テキスト ボックス 622"/>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123927</xdr:rowOff>
    </xdr:from>
    <xdr:to>
      <xdr:col>85</xdr:col>
      <xdr:colOff>126364</xdr:colOff>
      <xdr:row>78</xdr:row>
      <xdr:rowOff>139700</xdr:rowOff>
    </xdr:to>
    <xdr:cxnSp macro="">
      <xdr:nvCxnSpPr>
        <xdr:cNvPr id="627" name="直線コネクタ 626"/>
        <xdr:cNvCxnSpPr/>
      </xdr:nvCxnSpPr>
      <xdr:spPr>
        <a:xfrm flipV="1">
          <a:off x="16317595" y="12125427"/>
          <a:ext cx="1269" cy="1387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8"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70604</xdr:rowOff>
    </xdr:from>
    <xdr:ext cx="599010" cy="259045"/>
    <xdr:sp macro="" textlink="">
      <xdr:nvSpPr>
        <xdr:cNvPr id="630" name="災害復旧費最大値テキスト"/>
        <xdr:cNvSpPr txBox="1"/>
      </xdr:nvSpPr>
      <xdr:spPr>
        <a:xfrm>
          <a:off x="16370300" y="11900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151,725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123927</xdr:rowOff>
    </xdr:from>
    <xdr:to>
      <xdr:col>86</xdr:col>
      <xdr:colOff>25400</xdr:colOff>
      <xdr:row>70</xdr:row>
      <xdr:rowOff>123927</xdr:rowOff>
    </xdr:to>
    <xdr:cxnSp macro="">
      <xdr:nvCxnSpPr>
        <xdr:cNvPr id="631" name="直線コネクタ 630"/>
        <xdr:cNvCxnSpPr/>
      </xdr:nvCxnSpPr>
      <xdr:spPr>
        <a:xfrm>
          <a:off x="16230600" y="12125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35751</xdr:rowOff>
    </xdr:from>
    <xdr:to>
      <xdr:col>85</xdr:col>
      <xdr:colOff>127000</xdr:colOff>
      <xdr:row>77</xdr:row>
      <xdr:rowOff>67207</xdr:rowOff>
    </xdr:to>
    <xdr:cxnSp macro="">
      <xdr:nvCxnSpPr>
        <xdr:cNvPr id="632" name="直線コネクタ 631"/>
        <xdr:cNvCxnSpPr/>
      </xdr:nvCxnSpPr>
      <xdr:spPr>
        <a:xfrm flipV="1">
          <a:off x="15481300" y="13065951"/>
          <a:ext cx="838200" cy="202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13487</xdr:rowOff>
    </xdr:from>
    <xdr:ext cx="469744" cy="259045"/>
    <xdr:sp macro="" textlink="">
      <xdr:nvSpPr>
        <xdr:cNvPr id="633" name="災害復旧費平均値テキスト"/>
        <xdr:cNvSpPr txBox="1"/>
      </xdr:nvSpPr>
      <xdr:spPr>
        <a:xfrm>
          <a:off x="16370300" y="133865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35060</xdr:rowOff>
    </xdr:from>
    <xdr:to>
      <xdr:col>85</xdr:col>
      <xdr:colOff>177800</xdr:colOff>
      <xdr:row>78</xdr:row>
      <xdr:rowOff>136660</xdr:rowOff>
    </xdr:to>
    <xdr:sp macro="" textlink="">
      <xdr:nvSpPr>
        <xdr:cNvPr id="634" name="フローチャート: 判断 633"/>
        <xdr:cNvSpPr/>
      </xdr:nvSpPr>
      <xdr:spPr>
        <a:xfrm>
          <a:off x="16268700" y="1340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67207</xdr:rowOff>
    </xdr:from>
    <xdr:to>
      <xdr:col>81</xdr:col>
      <xdr:colOff>50800</xdr:colOff>
      <xdr:row>78</xdr:row>
      <xdr:rowOff>100216</xdr:rowOff>
    </xdr:to>
    <xdr:cxnSp macro="">
      <xdr:nvCxnSpPr>
        <xdr:cNvPr id="635" name="直線コネクタ 634"/>
        <xdr:cNvCxnSpPr/>
      </xdr:nvCxnSpPr>
      <xdr:spPr>
        <a:xfrm flipV="1">
          <a:off x="14592300" y="13268857"/>
          <a:ext cx="889000" cy="204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55167</xdr:rowOff>
    </xdr:from>
    <xdr:to>
      <xdr:col>81</xdr:col>
      <xdr:colOff>101600</xdr:colOff>
      <xdr:row>78</xdr:row>
      <xdr:rowOff>156767</xdr:rowOff>
    </xdr:to>
    <xdr:sp macro="" textlink="">
      <xdr:nvSpPr>
        <xdr:cNvPr id="636" name="フローチャート: 判断 635"/>
        <xdr:cNvSpPr/>
      </xdr:nvSpPr>
      <xdr:spPr>
        <a:xfrm>
          <a:off x="15430500" y="13428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147894</xdr:rowOff>
    </xdr:from>
    <xdr:ext cx="469744" cy="259045"/>
    <xdr:sp macro="" textlink="">
      <xdr:nvSpPr>
        <xdr:cNvPr id="637" name="テキスト ボックス 636"/>
        <xdr:cNvSpPr txBox="1"/>
      </xdr:nvSpPr>
      <xdr:spPr>
        <a:xfrm>
          <a:off x="15246428" y="13520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100216</xdr:rowOff>
    </xdr:from>
    <xdr:to>
      <xdr:col>76</xdr:col>
      <xdr:colOff>114300</xdr:colOff>
      <xdr:row>78</xdr:row>
      <xdr:rowOff>125271</xdr:rowOff>
    </xdr:to>
    <xdr:cxnSp macro="">
      <xdr:nvCxnSpPr>
        <xdr:cNvPr id="638" name="直線コネクタ 637"/>
        <xdr:cNvCxnSpPr/>
      </xdr:nvCxnSpPr>
      <xdr:spPr>
        <a:xfrm flipV="1">
          <a:off x="13703300" y="13473316"/>
          <a:ext cx="889000" cy="25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65821</xdr:rowOff>
    </xdr:from>
    <xdr:to>
      <xdr:col>76</xdr:col>
      <xdr:colOff>165100</xdr:colOff>
      <xdr:row>78</xdr:row>
      <xdr:rowOff>167421</xdr:rowOff>
    </xdr:to>
    <xdr:sp macro="" textlink="">
      <xdr:nvSpPr>
        <xdr:cNvPr id="639" name="フローチャート: 判断 638"/>
        <xdr:cNvSpPr/>
      </xdr:nvSpPr>
      <xdr:spPr>
        <a:xfrm>
          <a:off x="14541500" y="13438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158548</xdr:rowOff>
    </xdr:from>
    <xdr:ext cx="469744" cy="259045"/>
    <xdr:sp macro="" textlink="">
      <xdr:nvSpPr>
        <xdr:cNvPr id="640" name="テキスト ボックス 639"/>
        <xdr:cNvSpPr txBox="1"/>
      </xdr:nvSpPr>
      <xdr:spPr>
        <a:xfrm>
          <a:off x="14357428" y="13531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19529</xdr:rowOff>
    </xdr:from>
    <xdr:to>
      <xdr:col>71</xdr:col>
      <xdr:colOff>177800</xdr:colOff>
      <xdr:row>78</xdr:row>
      <xdr:rowOff>125271</xdr:rowOff>
    </xdr:to>
    <xdr:cxnSp macro="">
      <xdr:nvCxnSpPr>
        <xdr:cNvPr id="641" name="直線コネクタ 640"/>
        <xdr:cNvCxnSpPr/>
      </xdr:nvCxnSpPr>
      <xdr:spPr>
        <a:xfrm>
          <a:off x="12814300" y="13392629"/>
          <a:ext cx="889000" cy="105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32609</xdr:rowOff>
    </xdr:from>
    <xdr:to>
      <xdr:col>72</xdr:col>
      <xdr:colOff>38100</xdr:colOff>
      <xdr:row>78</xdr:row>
      <xdr:rowOff>134209</xdr:rowOff>
    </xdr:to>
    <xdr:sp macro="" textlink="">
      <xdr:nvSpPr>
        <xdr:cNvPr id="642" name="フローチャート: 判断 641"/>
        <xdr:cNvSpPr/>
      </xdr:nvSpPr>
      <xdr:spPr>
        <a:xfrm>
          <a:off x="13652500" y="13405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150736</xdr:rowOff>
    </xdr:from>
    <xdr:ext cx="469744" cy="259045"/>
    <xdr:sp macro="" textlink="">
      <xdr:nvSpPr>
        <xdr:cNvPr id="643" name="テキスト ボックス 642"/>
        <xdr:cNvSpPr txBox="1"/>
      </xdr:nvSpPr>
      <xdr:spPr>
        <a:xfrm>
          <a:off x="13468428" y="13180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53284</xdr:rowOff>
    </xdr:from>
    <xdr:to>
      <xdr:col>67</xdr:col>
      <xdr:colOff>101600</xdr:colOff>
      <xdr:row>78</xdr:row>
      <xdr:rowOff>154884</xdr:rowOff>
    </xdr:to>
    <xdr:sp macro="" textlink="">
      <xdr:nvSpPr>
        <xdr:cNvPr id="644" name="フローチャート: 判断 643"/>
        <xdr:cNvSpPr/>
      </xdr:nvSpPr>
      <xdr:spPr>
        <a:xfrm>
          <a:off x="12763500" y="13426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146011</xdr:rowOff>
    </xdr:from>
    <xdr:ext cx="469744" cy="259045"/>
    <xdr:sp macro="" textlink="">
      <xdr:nvSpPr>
        <xdr:cNvPr id="645" name="テキスト ボックス 644"/>
        <xdr:cNvSpPr txBox="1"/>
      </xdr:nvSpPr>
      <xdr:spPr>
        <a:xfrm>
          <a:off x="12579428" y="13519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156401</xdr:rowOff>
    </xdr:from>
    <xdr:to>
      <xdr:col>85</xdr:col>
      <xdr:colOff>177800</xdr:colOff>
      <xdr:row>76</xdr:row>
      <xdr:rowOff>86551</xdr:rowOff>
    </xdr:to>
    <xdr:sp macro="" textlink="">
      <xdr:nvSpPr>
        <xdr:cNvPr id="651" name="楕円 650"/>
        <xdr:cNvSpPr/>
      </xdr:nvSpPr>
      <xdr:spPr>
        <a:xfrm>
          <a:off x="16268700" y="13015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7828</xdr:rowOff>
    </xdr:from>
    <xdr:ext cx="534377" cy="259045"/>
    <xdr:sp macro="" textlink="">
      <xdr:nvSpPr>
        <xdr:cNvPr id="652" name="災害復旧費該当値テキスト"/>
        <xdr:cNvSpPr txBox="1"/>
      </xdr:nvSpPr>
      <xdr:spPr>
        <a:xfrm>
          <a:off x="16370300" y="12866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16407</xdr:rowOff>
    </xdr:from>
    <xdr:to>
      <xdr:col>81</xdr:col>
      <xdr:colOff>101600</xdr:colOff>
      <xdr:row>77</xdr:row>
      <xdr:rowOff>118007</xdr:rowOff>
    </xdr:to>
    <xdr:sp macro="" textlink="">
      <xdr:nvSpPr>
        <xdr:cNvPr id="653" name="楕円 652"/>
        <xdr:cNvSpPr/>
      </xdr:nvSpPr>
      <xdr:spPr>
        <a:xfrm>
          <a:off x="15430500" y="1321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134534</xdr:rowOff>
    </xdr:from>
    <xdr:ext cx="534377" cy="259045"/>
    <xdr:sp macro="" textlink="">
      <xdr:nvSpPr>
        <xdr:cNvPr id="654" name="テキスト ボックス 653"/>
        <xdr:cNvSpPr txBox="1"/>
      </xdr:nvSpPr>
      <xdr:spPr>
        <a:xfrm>
          <a:off x="15214111" y="12993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49416</xdr:rowOff>
    </xdr:from>
    <xdr:to>
      <xdr:col>76</xdr:col>
      <xdr:colOff>165100</xdr:colOff>
      <xdr:row>78</xdr:row>
      <xdr:rowOff>151016</xdr:rowOff>
    </xdr:to>
    <xdr:sp macro="" textlink="">
      <xdr:nvSpPr>
        <xdr:cNvPr id="655" name="楕円 654"/>
        <xdr:cNvSpPr/>
      </xdr:nvSpPr>
      <xdr:spPr>
        <a:xfrm>
          <a:off x="14541500" y="1342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167543</xdr:rowOff>
    </xdr:from>
    <xdr:ext cx="469744" cy="259045"/>
    <xdr:sp macro="" textlink="">
      <xdr:nvSpPr>
        <xdr:cNvPr id="656" name="テキスト ボックス 655"/>
        <xdr:cNvSpPr txBox="1"/>
      </xdr:nvSpPr>
      <xdr:spPr>
        <a:xfrm>
          <a:off x="14357428" y="1319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74471</xdr:rowOff>
    </xdr:from>
    <xdr:to>
      <xdr:col>72</xdr:col>
      <xdr:colOff>38100</xdr:colOff>
      <xdr:row>79</xdr:row>
      <xdr:rowOff>4621</xdr:rowOff>
    </xdr:to>
    <xdr:sp macro="" textlink="">
      <xdr:nvSpPr>
        <xdr:cNvPr id="657" name="楕円 656"/>
        <xdr:cNvSpPr/>
      </xdr:nvSpPr>
      <xdr:spPr>
        <a:xfrm>
          <a:off x="13652500" y="1344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167198</xdr:rowOff>
    </xdr:from>
    <xdr:ext cx="469744" cy="259045"/>
    <xdr:sp macro="" textlink="">
      <xdr:nvSpPr>
        <xdr:cNvPr id="658" name="テキスト ボックス 657"/>
        <xdr:cNvSpPr txBox="1"/>
      </xdr:nvSpPr>
      <xdr:spPr>
        <a:xfrm>
          <a:off x="13468428" y="13540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140179</xdr:rowOff>
    </xdr:from>
    <xdr:to>
      <xdr:col>67</xdr:col>
      <xdr:colOff>101600</xdr:colOff>
      <xdr:row>78</xdr:row>
      <xdr:rowOff>70329</xdr:rowOff>
    </xdr:to>
    <xdr:sp macro="" textlink="">
      <xdr:nvSpPr>
        <xdr:cNvPr id="659" name="楕円 658"/>
        <xdr:cNvSpPr/>
      </xdr:nvSpPr>
      <xdr:spPr>
        <a:xfrm>
          <a:off x="12763500" y="13341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86856</xdr:rowOff>
    </xdr:from>
    <xdr:ext cx="534377" cy="259045"/>
    <xdr:sp macro="" textlink="">
      <xdr:nvSpPr>
        <xdr:cNvPr id="660" name="テキスト ボックス 659"/>
        <xdr:cNvSpPr txBox="1"/>
      </xdr:nvSpPr>
      <xdr:spPr>
        <a:xfrm>
          <a:off x="12547111" y="13117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52794</xdr:rowOff>
    </xdr:from>
    <xdr:to>
      <xdr:col>85</xdr:col>
      <xdr:colOff>126364</xdr:colOff>
      <xdr:row>98</xdr:row>
      <xdr:rowOff>2515</xdr:rowOff>
    </xdr:to>
    <xdr:cxnSp macro="">
      <xdr:nvCxnSpPr>
        <xdr:cNvPr id="684" name="直線コネクタ 683"/>
        <xdr:cNvCxnSpPr/>
      </xdr:nvCxnSpPr>
      <xdr:spPr>
        <a:xfrm flipV="1">
          <a:off x="16317595" y="15483294"/>
          <a:ext cx="1269" cy="1321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6342</xdr:rowOff>
    </xdr:from>
    <xdr:ext cx="534377" cy="259045"/>
    <xdr:sp macro="" textlink="">
      <xdr:nvSpPr>
        <xdr:cNvPr id="685" name="公債費最小値テキスト"/>
        <xdr:cNvSpPr txBox="1"/>
      </xdr:nvSpPr>
      <xdr:spPr>
        <a:xfrm>
          <a:off x="16370300" y="16808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2515</xdr:rowOff>
    </xdr:from>
    <xdr:to>
      <xdr:col>86</xdr:col>
      <xdr:colOff>25400</xdr:colOff>
      <xdr:row>98</xdr:row>
      <xdr:rowOff>2515</xdr:rowOff>
    </xdr:to>
    <xdr:cxnSp macro="">
      <xdr:nvCxnSpPr>
        <xdr:cNvPr id="686" name="直線コネクタ 685"/>
        <xdr:cNvCxnSpPr/>
      </xdr:nvCxnSpPr>
      <xdr:spPr>
        <a:xfrm>
          <a:off x="16230600" y="1680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170921</xdr:rowOff>
    </xdr:from>
    <xdr:ext cx="599010" cy="259045"/>
    <xdr:sp macro="" textlink="">
      <xdr:nvSpPr>
        <xdr:cNvPr id="687" name="公債費最大値テキスト"/>
        <xdr:cNvSpPr txBox="1"/>
      </xdr:nvSpPr>
      <xdr:spPr>
        <a:xfrm>
          <a:off x="16370300" y="15258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120,843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52794</xdr:rowOff>
    </xdr:from>
    <xdr:to>
      <xdr:col>86</xdr:col>
      <xdr:colOff>25400</xdr:colOff>
      <xdr:row>90</xdr:row>
      <xdr:rowOff>52794</xdr:rowOff>
    </xdr:to>
    <xdr:cxnSp macro="">
      <xdr:nvCxnSpPr>
        <xdr:cNvPr id="688" name="直線コネクタ 687"/>
        <xdr:cNvCxnSpPr/>
      </xdr:nvCxnSpPr>
      <xdr:spPr>
        <a:xfrm>
          <a:off x="16230600" y="15483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25667</xdr:rowOff>
    </xdr:from>
    <xdr:to>
      <xdr:col>85</xdr:col>
      <xdr:colOff>127000</xdr:colOff>
      <xdr:row>93</xdr:row>
      <xdr:rowOff>131990</xdr:rowOff>
    </xdr:to>
    <xdr:cxnSp macro="">
      <xdr:nvCxnSpPr>
        <xdr:cNvPr id="689" name="直線コネクタ 688"/>
        <xdr:cNvCxnSpPr/>
      </xdr:nvCxnSpPr>
      <xdr:spPr>
        <a:xfrm flipV="1">
          <a:off x="15481300" y="15970517"/>
          <a:ext cx="838200" cy="106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140707</xdr:rowOff>
    </xdr:from>
    <xdr:ext cx="534377" cy="259045"/>
    <xdr:sp macro="" textlink="">
      <xdr:nvSpPr>
        <xdr:cNvPr id="690" name="公債費平均値テキスト"/>
        <xdr:cNvSpPr txBox="1"/>
      </xdr:nvSpPr>
      <xdr:spPr>
        <a:xfrm>
          <a:off x="16370300" y="162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162280</xdr:rowOff>
    </xdr:from>
    <xdr:to>
      <xdr:col>85</xdr:col>
      <xdr:colOff>177800</xdr:colOff>
      <xdr:row>95</xdr:row>
      <xdr:rowOff>92430</xdr:rowOff>
    </xdr:to>
    <xdr:sp macro="" textlink="">
      <xdr:nvSpPr>
        <xdr:cNvPr id="691" name="フローチャート: 判断 690"/>
        <xdr:cNvSpPr/>
      </xdr:nvSpPr>
      <xdr:spPr>
        <a:xfrm>
          <a:off x="16268700" y="1627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131990</xdr:rowOff>
    </xdr:from>
    <xdr:to>
      <xdr:col>81</xdr:col>
      <xdr:colOff>50800</xdr:colOff>
      <xdr:row>94</xdr:row>
      <xdr:rowOff>4687</xdr:rowOff>
    </xdr:to>
    <xdr:cxnSp macro="">
      <xdr:nvCxnSpPr>
        <xdr:cNvPr id="692" name="直線コネクタ 691"/>
        <xdr:cNvCxnSpPr/>
      </xdr:nvCxnSpPr>
      <xdr:spPr>
        <a:xfrm flipV="1">
          <a:off x="14592300" y="16076840"/>
          <a:ext cx="889000" cy="44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149783</xdr:rowOff>
    </xdr:from>
    <xdr:to>
      <xdr:col>81</xdr:col>
      <xdr:colOff>101600</xdr:colOff>
      <xdr:row>95</xdr:row>
      <xdr:rowOff>79933</xdr:rowOff>
    </xdr:to>
    <xdr:sp macro="" textlink="">
      <xdr:nvSpPr>
        <xdr:cNvPr id="693" name="フローチャート: 判断 692"/>
        <xdr:cNvSpPr/>
      </xdr:nvSpPr>
      <xdr:spPr>
        <a:xfrm>
          <a:off x="15430500" y="16266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71060</xdr:rowOff>
    </xdr:from>
    <xdr:ext cx="534377" cy="259045"/>
    <xdr:sp macro="" textlink="">
      <xdr:nvSpPr>
        <xdr:cNvPr id="694" name="テキスト ボックス 693"/>
        <xdr:cNvSpPr txBox="1"/>
      </xdr:nvSpPr>
      <xdr:spPr>
        <a:xfrm>
          <a:off x="15214111" y="1635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4687</xdr:rowOff>
    </xdr:from>
    <xdr:to>
      <xdr:col>76</xdr:col>
      <xdr:colOff>114300</xdr:colOff>
      <xdr:row>94</xdr:row>
      <xdr:rowOff>9677</xdr:rowOff>
    </xdr:to>
    <xdr:cxnSp macro="">
      <xdr:nvCxnSpPr>
        <xdr:cNvPr id="695" name="直線コネクタ 694"/>
        <xdr:cNvCxnSpPr/>
      </xdr:nvCxnSpPr>
      <xdr:spPr>
        <a:xfrm flipV="1">
          <a:off x="13703300" y="16120987"/>
          <a:ext cx="889000" cy="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147434</xdr:rowOff>
    </xdr:from>
    <xdr:to>
      <xdr:col>76</xdr:col>
      <xdr:colOff>165100</xdr:colOff>
      <xdr:row>95</xdr:row>
      <xdr:rowOff>77584</xdr:rowOff>
    </xdr:to>
    <xdr:sp macro="" textlink="">
      <xdr:nvSpPr>
        <xdr:cNvPr id="696" name="フローチャート: 判断 695"/>
        <xdr:cNvSpPr/>
      </xdr:nvSpPr>
      <xdr:spPr>
        <a:xfrm>
          <a:off x="14541500" y="16263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68711</xdr:rowOff>
    </xdr:from>
    <xdr:ext cx="534377" cy="259045"/>
    <xdr:sp macro="" textlink="">
      <xdr:nvSpPr>
        <xdr:cNvPr id="697" name="テキスト ボックス 696"/>
        <xdr:cNvSpPr txBox="1"/>
      </xdr:nvSpPr>
      <xdr:spPr>
        <a:xfrm>
          <a:off x="14325111" y="1635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16408</xdr:rowOff>
    </xdr:from>
    <xdr:to>
      <xdr:col>71</xdr:col>
      <xdr:colOff>177800</xdr:colOff>
      <xdr:row>94</xdr:row>
      <xdr:rowOff>9677</xdr:rowOff>
    </xdr:to>
    <xdr:cxnSp macro="">
      <xdr:nvCxnSpPr>
        <xdr:cNvPr id="698" name="直線コネクタ 697"/>
        <xdr:cNvCxnSpPr/>
      </xdr:nvCxnSpPr>
      <xdr:spPr>
        <a:xfrm>
          <a:off x="12814300" y="15961258"/>
          <a:ext cx="889000" cy="164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14351</xdr:rowOff>
    </xdr:from>
    <xdr:to>
      <xdr:col>72</xdr:col>
      <xdr:colOff>38100</xdr:colOff>
      <xdr:row>95</xdr:row>
      <xdr:rowOff>115951</xdr:rowOff>
    </xdr:to>
    <xdr:sp macro="" textlink="">
      <xdr:nvSpPr>
        <xdr:cNvPr id="699" name="フローチャート: 判断 698"/>
        <xdr:cNvSpPr/>
      </xdr:nvSpPr>
      <xdr:spPr>
        <a:xfrm>
          <a:off x="13652500" y="16302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107078</xdr:rowOff>
    </xdr:from>
    <xdr:ext cx="534377" cy="259045"/>
    <xdr:sp macro="" textlink="">
      <xdr:nvSpPr>
        <xdr:cNvPr id="700" name="テキスト ボックス 699"/>
        <xdr:cNvSpPr txBox="1"/>
      </xdr:nvSpPr>
      <xdr:spPr>
        <a:xfrm>
          <a:off x="13436111" y="16394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107810</xdr:rowOff>
    </xdr:from>
    <xdr:to>
      <xdr:col>67</xdr:col>
      <xdr:colOff>101600</xdr:colOff>
      <xdr:row>96</xdr:row>
      <xdr:rowOff>37960</xdr:rowOff>
    </xdr:to>
    <xdr:sp macro="" textlink="">
      <xdr:nvSpPr>
        <xdr:cNvPr id="701" name="フローチャート: 判断 700"/>
        <xdr:cNvSpPr/>
      </xdr:nvSpPr>
      <xdr:spPr>
        <a:xfrm>
          <a:off x="12763500" y="1639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29087</xdr:rowOff>
    </xdr:from>
    <xdr:ext cx="534377" cy="259045"/>
    <xdr:sp macro="" textlink="">
      <xdr:nvSpPr>
        <xdr:cNvPr id="702" name="テキスト ボックス 701"/>
        <xdr:cNvSpPr txBox="1"/>
      </xdr:nvSpPr>
      <xdr:spPr>
        <a:xfrm>
          <a:off x="12547111" y="1648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146317</xdr:rowOff>
    </xdr:from>
    <xdr:to>
      <xdr:col>85</xdr:col>
      <xdr:colOff>177800</xdr:colOff>
      <xdr:row>93</xdr:row>
      <xdr:rowOff>76467</xdr:rowOff>
    </xdr:to>
    <xdr:sp macro="" textlink="">
      <xdr:nvSpPr>
        <xdr:cNvPr id="708" name="楕円 707"/>
        <xdr:cNvSpPr/>
      </xdr:nvSpPr>
      <xdr:spPr>
        <a:xfrm>
          <a:off x="16268700" y="1591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169194</xdr:rowOff>
    </xdr:from>
    <xdr:ext cx="534377" cy="259045"/>
    <xdr:sp macro="" textlink="">
      <xdr:nvSpPr>
        <xdr:cNvPr id="709" name="公債費該当値テキスト"/>
        <xdr:cNvSpPr txBox="1"/>
      </xdr:nvSpPr>
      <xdr:spPr>
        <a:xfrm>
          <a:off x="16370300" y="1577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81190</xdr:rowOff>
    </xdr:from>
    <xdr:to>
      <xdr:col>81</xdr:col>
      <xdr:colOff>101600</xdr:colOff>
      <xdr:row>94</xdr:row>
      <xdr:rowOff>11340</xdr:rowOff>
    </xdr:to>
    <xdr:sp macro="" textlink="">
      <xdr:nvSpPr>
        <xdr:cNvPr id="710" name="楕円 709"/>
        <xdr:cNvSpPr/>
      </xdr:nvSpPr>
      <xdr:spPr>
        <a:xfrm>
          <a:off x="15430500" y="160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27867</xdr:rowOff>
    </xdr:from>
    <xdr:ext cx="534377" cy="259045"/>
    <xdr:sp macro="" textlink="">
      <xdr:nvSpPr>
        <xdr:cNvPr id="711" name="テキスト ボックス 710"/>
        <xdr:cNvSpPr txBox="1"/>
      </xdr:nvSpPr>
      <xdr:spPr>
        <a:xfrm>
          <a:off x="15214111" y="15801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125337</xdr:rowOff>
    </xdr:from>
    <xdr:to>
      <xdr:col>76</xdr:col>
      <xdr:colOff>165100</xdr:colOff>
      <xdr:row>94</xdr:row>
      <xdr:rowOff>55487</xdr:rowOff>
    </xdr:to>
    <xdr:sp macro="" textlink="">
      <xdr:nvSpPr>
        <xdr:cNvPr id="712" name="楕円 711"/>
        <xdr:cNvSpPr/>
      </xdr:nvSpPr>
      <xdr:spPr>
        <a:xfrm>
          <a:off x="14541500" y="160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72014</xdr:rowOff>
    </xdr:from>
    <xdr:ext cx="534377" cy="259045"/>
    <xdr:sp macro="" textlink="">
      <xdr:nvSpPr>
        <xdr:cNvPr id="713" name="テキスト ボックス 712"/>
        <xdr:cNvSpPr txBox="1"/>
      </xdr:nvSpPr>
      <xdr:spPr>
        <a:xfrm>
          <a:off x="14325111" y="15845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130327</xdr:rowOff>
    </xdr:from>
    <xdr:to>
      <xdr:col>72</xdr:col>
      <xdr:colOff>38100</xdr:colOff>
      <xdr:row>94</xdr:row>
      <xdr:rowOff>60477</xdr:rowOff>
    </xdr:to>
    <xdr:sp macro="" textlink="">
      <xdr:nvSpPr>
        <xdr:cNvPr id="714" name="楕円 713"/>
        <xdr:cNvSpPr/>
      </xdr:nvSpPr>
      <xdr:spPr>
        <a:xfrm>
          <a:off x="13652500" y="16075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77004</xdr:rowOff>
    </xdr:from>
    <xdr:ext cx="534377" cy="259045"/>
    <xdr:sp macro="" textlink="">
      <xdr:nvSpPr>
        <xdr:cNvPr id="715" name="テキスト ボックス 714"/>
        <xdr:cNvSpPr txBox="1"/>
      </xdr:nvSpPr>
      <xdr:spPr>
        <a:xfrm>
          <a:off x="13436111" y="1585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137058</xdr:rowOff>
    </xdr:from>
    <xdr:to>
      <xdr:col>67</xdr:col>
      <xdr:colOff>101600</xdr:colOff>
      <xdr:row>93</xdr:row>
      <xdr:rowOff>67208</xdr:rowOff>
    </xdr:to>
    <xdr:sp macro="" textlink="">
      <xdr:nvSpPr>
        <xdr:cNvPr id="716" name="楕円 715"/>
        <xdr:cNvSpPr/>
      </xdr:nvSpPr>
      <xdr:spPr>
        <a:xfrm>
          <a:off x="12763500" y="15910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83735</xdr:rowOff>
    </xdr:from>
    <xdr:ext cx="534377" cy="259045"/>
    <xdr:sp macro="" textlink="">
      <xdr:nvSpPr>
        <xdr:cNvPr id="717" name="テキスト ボックス 716"/>
        <xdr:cNvSpPr txBox="1"/>
      </xdr:nvSpPr>
      <xdr:spPr>
        <a:xfrm>
          <a:off x="12547111" y="15685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98552</xdr:rowOff>
    </xdr:from>
    <xdr:to>
      <xdr:col>116</xdr:col>
      <xdr:colOff>62864</xdr:colOff>
      <xdr:row>38</xdr:row>
      <xdr:rowOff>139700</xdr:rowOff>
    </xdr:to>
    <xdr:cxnSp macro="">
      <xdr:nvCxnSpPr>
        <xdr:cNvPr id="739" name="直線コネクタ 738"/>
        <xdr:cNvCxnSpPr/>
      </xdr:nvCxnSpPr>
      <xdr:spPr>
        <a:xfrm flipV="1">
          <a:off x="22159595" y="5242052"/>
          <a:ext cx="1269"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246</xdr:rowOff>
    </xdr:from>
    <xdr:ext cx="249299" cy="259045"/>
    <xdr:sp macro="" textlink="">
      <xdr:nvSpPr>
        <xdr:cNvPr id="740" name="諸支出金最小値テキスト"/>
        <xdr:cNvSpPr txBox="1"/>
      </xdr:nvSpPr>
      <xdr:spPr>
        <a:xfrm>
          <a:off x="22212300" y="66867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45229</xdr:rowOff>
    </xdr:from>
    <xdr:ext cx="469744" cy="259045"/>
    <xdr:sp macro="" textlink="">
      <xdr:nvSpPr>
        <xdr:cNvPr id="742" name="諸支出金最大値テキスト"/>
        <xdr:cNvSpPr txBox="1"/>
      </xdr:nvSpPr>
      <xdr:spPr>
        <a:xfrm>
          <a:off x="22212300" y="501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6,180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98552</xdr:rowOff>
    </xdr:from>
    <xdr:to>
      <xdr:col>116</xdr:col>
      <xdr:colOff>152400</xdr:colOff>
      <xdr:row>30</xdr:row>
      <xdr:rowOff>98552</xdr:rowOff>
    </xdr:to>
    <xdr:cxnSp macro="">
      <xdr:nvCxnSpPr>
        <xdr:cNvPr id="743" name="直線コネクタ 742"/>
        <xdr:cNvCxnSpPr/>
      </xdr:nvCxnSpPr>
      <xdr:spPr>
        <a:xfrm>
          <a:off x="22072600" y="524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89145</xdr:rowOff>
    </xdr:from>
    <xdr:ext cx="313932" cy="259045"/>
    <xdr:sp macro="" textlink="">
      <xdr:nvSpPr>
        <xdr:cNvPr id="745" name="諸支出金平均値テキスト"/>
        <xdr:cNvSpPr txBox="1"/>
      </xdr:nvSpPr>
      <xdr:spPr>
        <a:xfrm>
          <a:off x="22212300" y="643279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66269</xdr:rowOff>
    </xdr:from>
    <xdr:to>
      <xdr:col>116</xdr:col>
      <xdr:colOff>114300</xdr:colOff>
      <xdr:row>38</xdr:row>
      <xdr:rowOff>167869</xdr:rowOff>
    </xdr:to>
    <xdr:sp macro="" textlink="">
      <xdr:nvSpPr>
        <xdr:cNvPr id="746" name="フローチャート: 判断 745"/>
        <xdr:cNvSpPr/>
      </xdr:nvSpPr>
      <xdr:spPr>
        <a:xfrm>
          <a:off x="22110700" y="658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42952</xdr:rowOff>
    </xdr:from>
    <xdr:to>
      <xdr:col>112</xdr:col>
      <xdr:colOff>38100</xdr:colOff>
      <xdr:row>38</xdr:row>
      <xdr:rowOff>144552</xdr:rowOff>
    </xdr:to>
    <xdr:sp macro="" textlink="">
      <xdr:nvSpPr>
        <xdr:cNvPr id="748" name="フローチャート: 判断 747"/>
        <xdr:cNvSpPr/>
      </xdr:nvSpPr>
      <xdr:spPr>
        <a:xfrm>
          <a:off x="21272500" y="6558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161078</xdr:rowOff>
    </xdr:from>
    <xdr:ext cx="378565" cy="259045"/>
    <xdr:sp macro="" textlink="">
      <xdr:nvSpPr>
        <xdr:cNvPr id="749" name="テキスト ボックス 748"/>
        <xdr:cNvSpPr txBox="1"/>
      </xdr:nvSpPr>
      <xdr:spPr>
        <a:xfrm>
          <a:off x="21134017" y="63332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43866</xdr:rowOff>
    </xdr:from>
    <xdr:to>
      <xdr:col>107</xdr:col>
      <xdr:colOff>101600</xdr:colOff>
      <xdr:row>38</xdr:row>
      <xdr:rowOff>145466</xdr:rowOff>
    </xdr:to>
    <xdr:sp macro="" textlink="">
      <xdr:nvSpPr>
        <xdr:cNvPr id="751" name="フローチャート: 判断 750"/>
        <xdr:cNvSpPr/>
      </xdr:nvSpPr>
      <xdr:spPr>
        <a:xfrm>
          <a:off x="20383500" y="655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161993</xdr:rowOff>
    </xdr:from>
    <xdr:ext cx="378565" cy="259045"/>
    <xdr:sp macro="" textlink="">
      <xdr:nvSpPr>
        <xdr:cNvPr id="752" name="テキスト ボックス 751"/>
        <xdr:cNvSpPr txBox="1"/>
      </xdr:nvSpPr>
      <xdr:spPr>
        <a:xfrm>
          <a:off x="20245017" y="6334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64668</xdr:rowOff>
    </xdr:from>
    <xdr:to>
      <xdr:col>102</xdr:col>
      <xdr:colOff>165100</xdr:colOff>
      <xdr:row>38</xdr:row>
      <xdr:rowOff>166268</xdr:rowOff>
    </xdr:to>
    <xdr:sp macro="" textlink="">
      <xdr:nvSpPr>
        <xdr:cNvPr id="754" name="フローチャート: 判断 753"/>
        <xdr:cNvSpPr/>
      </xdr:nvSpPr>
      <xdr:spPr>
        <a:xfrm>
          <a:off x="19494500" y="65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11346</xdr:rowOff>
    </xdr:from>
    <xdr:ext cx="378565" cy="259045"/>
    <xdr:sp macro="" textlink="">
      <xdr:nvSpPr>
        <xdr:cNvPr id="755" name="テキスト ボックス 754"/>
        <xdr:cNvSpPr txBox="1"/>
      </xdr:nvSpPr>
      <xdr:spPr>
        <a:xfrm>
          <a:off x="19356017" y="635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55982</xdr:rowOff>
    </xdr:from>
    <xdr:to>
      <xdr:col>98</xdr:col>
      <xdr:colOff>38100</xdr:colOff>
      <xdr:row>38</xdr:row>
      <xdr:rowOff>157582</xdr:rowOff>
    </xdr:to>
    <xdr:sp macro="" textlink="">
      <xdr:nvSpPr>
        <xdr:cNvPr id="756" name="フローチャート: 判断 755"/>
        <xdr:cNvSpPr/>
      </xdr:nvSpPr>
      <xdr:spPr>
        <a:xfrm>
          <a:off x="18605500" y="657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2658</xdr:rowOff>
    </xdr:from>
    <xdr:ext cx="378565" cy="259045"/>
    <xdr:sp macro="" textlink="">
      <xdr:nvSpPr>
        <xdr:cNvPr id="757" name="テキスト ボックス 756"/>
        <xdr:cNvSpPr txBox="1"/>
      </xdr:nvSpPr>
      <xdr:spPr>
        <a:xfrm>
          <a:off x="18467017" y="6346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44696</xdr:rowOff>
    </xdr:from>
    <xdr:ext cx="249299" cy="259045"/>
    <xdr:sp macro="" textlink="">
      <xdr:nvSpPr>
        <xdr:cNvPr id="764" name="諸支出金該当値テキスト"/>
        <xdr:cNvSpPr txBox="1"/>
      </xdr:nvSpPr>
      <xdr:spPr>
        <a:xfrm>
          <a:off x="22212300" y="65597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民生費は、住民一人当たり</a:t>
          </a:r>
          <a:r>
            <a:rPr kumimoji="1" lang="en-US" altLang="ja-JP" sz="1300">
              <a:latin typeface="ＭＳ Ｐゴシック" panose="020B0600070205080204" pitchFamily="50" charset="-128"/>
              <a:ea typeface="ＭＳ Ｐゴシック" panose="020B0600070205080204" pitchFamily="50" charset="-128"/>
            </a:rPr>
            <a:t>187,940</a:t>
          </a:r>
          <a:r>
            <a:rPr kumimoji="1" lang="ja-JP" altLang="en-US" sz="1300">
              <a:latin typeface="ＭＳ Ｐゴシック" panose="020B0600070205080204" pitchFamily="50" charset="-128"/>
              <a:ea typeface="ＭＳ Ｐゴシック" panose="020B0600070205080204" pitchFamily="50" charset="-128"/>
            </a:rPr>
            <a:t>円となっており、類似団体平均より</a:t>
          </a:r>
          <a:r>
            <a:rPr kumimoji="1" lang="en-US" altLang="ja-JP" sz="1300">
              <a:latin typeface="ＭＳ Ｐゴシック" panose="020B0600070205080204" pitchFamily="50" charset="-128"/>
              <a:ea typeface="ＭＳ Ｐゴシック" panose="020B0600070205080204" pitchFamily="50" charset="-128"/>
            </a:rPr>
            <a:t>23,209</a:t>
          </a:r>
          <a:r>
            <a:rPr kumimoji="1" lang="ja-JP" altLang="en-US" sz="1300">
              <a:latin typeface="ＭＳ Ｐゴシック" panose="020B0600070205080204" pitchFamily="50" charset="-128"/>
              <a:ea typeface="ＭＳ Ｐゴシック" panose="020B0600070205080204" pitchFamily="50" charset="-128"/>
            </a:rPr>
            <a:t>円高い水準となっている。これは、臨時福祉給付金給付事業費や公立教育・保育施設整備事業費が減額したことに加え、</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月九州北部豪雨の災害救助法適用に伴う災害被災者住宅再建支援、応急仮設住宅供与、障害物除去等の災害関連経費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額</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したものの、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子ども・子育て支援給付事業費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が増額したことが主な要因である。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衛生費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、九州北部豪雨に係る災害瓦礫の撤去・運搬経費、被災家屋等解体撤去処理に対する補助金等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額となった。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消防費は、日田玖珠広域消防組合の消防事業特別負担金の減等により、大幅に減少している。教育費については、陸上競技場や鯛生スポーツセンター等の体育施設の整備事業費が減額したことにより、</a:t>
          </a:r>
          <a:r>
            <a:rPr lang="ja-JP" altLang="en-US" sz="13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類似団体平均より低い水準となっている。</a:t>
          </a:r>
          <a:endParaRPr lang="en-US" altLang="ja-JP" sz="1300" b="0" i="0" u="none" strike="noStrike">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災害復旧費の増額については、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月に発生した「平成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月九州北部豪雨災害」で被災した公共土木施設、農地、林地等の復旧事業により、大幅な増額となっている。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公債費は、経常収支比率も類似団体平均より高い水準にあるのと同様、目的別歳出においても、住民一人当たり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82,479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円と類似団体平均と比較して高い水準で推移している。</a:t>
          </a:r>
          <a:endParaRPr lang="ja-JP" altLang="ja-JP" sz="1300">
            <a:effectLst/>
            <a:latin typeface="ＭＳ Ｐゴシック" panose="020B0600070205080204" pitchFamily="50" charset="-128"/>
            <a:ea typeface="ＭＳ Ｐゴシック" panose="020B0600070205080204" pitchFamily="50" charset="-128"/>
          </a:endParaRPr>
        </a:p>
        <a:p>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財政調整基金残高は、適切な財源の確保と歳出の精査に努めたものの、九州北部豪雨に係る災害復旧等の臨時財政需要があったため、</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億円を取り崩し、約</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51</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億円となっている。</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このため、実質収支額としては黒字を維持</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、実質単年度収支は、前年度と比較し、標準財政規模比</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6.1</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今後も、行財政運営の効率化、各種事務事業の見直しと経費の節減、さらなる財源の確保に努める。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連結実質赤字比率は、平成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年度以降、全会計黒字となっており赤字は生じていない。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今後も適正な財政運営、企業経営に努める。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実質公債費比率は、元利償還金等については、水道事業及び下水道事業の公営企業債の元利償還金に対する繰入金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全体として分子が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今後も、各会計の事業精査により地方債の借入額を抑制し、交付税算入の面で有利な地方債の活用を基本とするとともに、繰上償還等も検討しながら実質公債費比率の抑制に努めるものとする。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10"/>
  <sheetViews>
    <sheetView showGridLines="0" tabSelected="1" view="pageBreakPreview" zoomScaleNormal="85" zoomScaleSheetLayoutView="100" workbookViewId="0">
      <selection activeCell="BA29" sqref="BA29"/>
    </sheetView>
  </sheetViews>
  <sheetFormatPr defaultColWidth="0" defaultRowHeight="13.5" customHeight="1" zeroHeight="1"/>
  <cols>
    <col min="1" max="120" width="2.75" style="186" customWidth="1"/>
    <col min="121" max="121" width="0" style="185" hidden="1" customWidth="1"/>
    <col min="122" max="16384" width="9" style="185" hidden="1"/>
  </cols>
  <sheetData>
    <row r="1" spans="1:120">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5"/>
    </row>
    <row r="2" spans="1:120"/>
    <row r="3" spans="1:120"/>
    <row r="4" spans="1:120"/>
    <row r="5" spans="1:120"/>
    <row r="6" spans="1:120"/>
    <row r="7" spans="1:120"/>
    <row r="8" spans="1:120"/>
    <row r="9" spans="1:120"/>
    <row r="10" spans="1:120"/>
    <row r="11" spans="1:120"/>
    <row r="12" spans="1:120"/>
    <row r="13" spans="1:120"/>
    <row r="14" spans="1:120"/>
    <row r="15" spans="1:120"/>
    <row r="16" spans="1:120">
      <c r="DP16" s="185"/>
    </row>
    <row r="17" spans="119:120">
      <c r="DP17" s="185"/>
    </row>
    <row r="18" spans="119:120"/>
    <row r="19" spans="119:120"/>
    <row r="20" spans="119:120">
      <c r="DO20" s="185"/>
      <c r="DP20" s="185"/>
    </row>
    <row r="21" spans="119:120">
      <c r="DP21" s="185"/>
    </row>
    <row r="22" spans="119:120"/>
    <row r="23" spans="119:120">
      <c r="DO23" s="185"/>
      <c r="DP23" s="185"/>
    </row>
    <row r="24" spans="119:120">
      <c r="DP24" s="185"/>
    </row>
    <row r="25" spans="119:120">
      <c r="DP25" s="185"/>
    </row>
    <row r="26" spans="119:120">
      <c r="DO26" s="185"/>
      <c r="DP26" s="185"/>
    </row>
    <row r="27" spans="119:120"/>
    <row r="28" spans="119:120">
      <c r="DO28" s="185"/>
      <c r="DP28" s="185"/>
    </row>
    <row r="29" spans="119:120">
      <c r="DP29" s="185"/>
    </row>
    <row r="30" spans="119:120"/>
    <row r="31" spans="119:120">
      <c r="DO31" s="185"/>
      <c r="DP31" s="185"/>
    </row>
    <row r="32" spans="119:120"/>
    <row r="33" spans="98:120">
      <c r="DO33" s="185"/>
      <c r="DP33" s="185"/>
    </row>
    <row r="34" spans="98:120">
      <c r="DM34" s="185"/>
    </row>
    <row r="35" spans="98:120">
      <c r="CT35" s="185"/>
      <c r="CU35" s="185"/>
      <c r="CV35" s="185"/>
      <c r="CY35" s="185"/>
      <c r="CZ35" s="185"/>
      <c r="DA35" s="185"/>
      <c r="DD35" s="185"/>
      <c r="DE35" s="185"/>
      <c r="DF35" s="185"/>
      <c r="DI35" s="185"/>
      <c r="DJ35" s="185"/>
      <c r="DK35" s="185"/>
      <c r="DM35" s="185"/>
      <c r="DN35" s="185"/>
      <c r="DO35" s="185"/>
      <c r="DP35" s="185"/>
    </row>
    <row r="36" spans="98:120"/>
    <row r="37" spans="98:120">
      <c r="CW37" s="185"/>
      <c r="DB37" s="185"/>
      <c r="DG37" s="185"/>
      <c r="DL37" s="185"/>
      <c r="DP37" s="185"/>
    </row>
    <row r="38" spans="98:120">
      <c r="CT38" s="185"/>
      <c r="CU38" s="185"/>
      <c r="CV38" s="185"/>
      <c r="CW38" s="185"/>
      <c r="CY38" s="185"/>
      <c r="CZ38" s="185"/>
      <c r="DA38" s="185"/>
      <c r="DB38" s="185"/>
      <c r="DD38" s="185"/>
      <c r="DE38" s="185"/>
      <c r="DF38" s="185"/>
      <c r="DG38" s="185"/>
      <c r="DI38" s="185"/>
      <c r="DJ38" s="185"/>
      <c r="DK38" s="185"/>
      <c r="DL38" s="185"/>
      <c r="DN38" s="185"/>
      <c r="DO38" s="185"/>
      <c r="DP38" s="185"/>
    </row>
    <row r="39" spans="98:120"/>
    <row r="40" spans="98:120"/>
    <row r="41" spans="98:120"/>
    <row r="42" spans="98:120"/>
    <row r="43" spans="98:120"/>
    <row r="44" spans="98:120"/>
    <row r="45" spans="98:120"/>
    <row r="46" spans="98:120"/>
    <row r="47" spans="98:120"/>
    <row r="48" spans="98:120"/>
    <row r="49" spans="22:120">
      <c r="DN49" s="185"/>
      <c r="DO49" s="185"/>
      <c r="DP49" s="185"/>
    </row>
    <row r="50" spans="22:120"/>
    <row r="51" spans="22:120"/>
    <row r="52" spans="22:120"/>
    <row r="53" spans="22:120"/>
    <row r="54" spans="22:120"/>
    <row r="55" spans="22:120"/>
    <row r="56" spans="22:120"/>
    <row r="57" spans="22:120"/>
    <row r="58" spans="22:120"/>
    <row r="59" spans="22:120"/>
    <row r="60" spans="22:120"/>
    <row r="61" spans="22:120"/>
    <row r="62" spans="22:120"/>
    <row r="63" spans="22:120">
      <c r="W63" s="185"/>
      <c r="CS63" s="185"/>
      <c r="CX63" s="185"/>
      <c r="DC63" s="185"/>
      <c r="DH63" s="185"/>
    </row>
    <row r="64" spans="22:120">
      <c r="V64" s="185"/>
    </row>
    <row r="65" spans="15:120">
      <c r="X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185"/>
      <c r="CL65" s="185"/>
      <c r="CM65" s="185"/>
      <c r="CN65" s="185"/>
      <c r="CO65" s="185"/>
      <c r="CP65" s="185"/>
      <c r="CQ65" s="185"/>
      <c r="CR65" s="185"/>
      <c r="CU65" s="185"/>
      <c r="CZ65" s="185"/>
      <c r="DE65" s="185"/>
      <c r="DJ65" s="185"/>
    </row>
    <row r="66" spans="15:120">
      <c r="Q66" s="185"/>
      <c r="S66" s="185"/>
      <c r="U66" s="185"/>
      <c r="DM66" s="185"/>
    </row>
    <row r="67" spans="15:120">
      <c r="O67" s="185"/>
      <c r="P67" s="185"/>
      <c r="R67" s="185"/>
      <c r="T67" s="185"/>
      <c r="Y67" s="185"/>
      <c r="CT67" s="185"/>
      <c r="CV67" s="185"/>
      <c r="CW67" s="185"/>
      <c r="CY67" s="185"/>
      <c r="DA67" s="185"/>
      <c r="DB67" s="185"/>
      <c r="DD67" s="185"/>
      <c r="DF67" s="185"/>
      <c r="DG67" s="185"/>
      <c r="DI67" s="185"/>
      <c r="DK67" s="185"/>
      <c r="DL67" s="185"/>
      <c r="DN67" s="185"/>
      <c r="DO67" s="185"/>
      <c r="DP67" s="185"/>
    </row>
    <row r="68" spans="15:120"/>
    <row r="69" spans="15:120"/>
    <row r="70" spans="15:120"/>
    <row r="71" spans="15:120"/>
    <row r="72" spans="15:120">
      <c r="DP72" s="185"/>
    </row>
    <row r="73" spans="15:120">
      <c r="DP73" s="185"/>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185"/>
      <c r="CX96" s="185"/>
      <c r="DC96" s="185"/>
      <c r="DH96" s="185"/>
    </row>
    <row r="97" spans="24:120">
      <c r="CS97" s="185"/>
      <c r="CX97" s="185"/>
      <c r="DC97" s="185"/>
      <c r="DH97" s="185"/>
      <c r="DP97" s="186" t="s">
        <v>82</v>
      </c>
    </row>
    <row r="98" spans="24:120" hidden="1">
      <c r="CS98" s="185"/>
      <c r="CX98" s="185"/>
      <c r="DC98" s="185"/>
      <c r="DH98" s="185"/>
    </row>
    <row r="99" spans="24:120" hidden="1">
      <c r="CS99" s="185"/>
      <c r="CX99" s="185"/>
      <c r="DC99" s="185"/>
      <c r="DH99" s="185"/>
    </row>
    <row r="100" spans="24:120" hidden="1"/>
    <row r="101" spans="24:120" ht="12" hidden="1" customHeight="1">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U101" s="185"/>
      <c r="CZ101" s="185"/>
      <c r="DE101" s="185"/>
      <c r="DJ101" s="185"/>
    </row>
    <row r="102" spans="24:120" ht="1.5" hidden="1" customHeight="1">
      <c r="CU102" s="185"/>
      <c r="CZ102" s="185"/>
      <c r="DE102" s="185"/>
      <c r="DJ102" s="185"/>
      <c r="DM102" s="185"/>
    </row>
    <row r="103" spans="24:120" hidden="1">
      <c r="CT103" s="185"/>
      <c r="CV103" s="185"/>
      <c r="CW103" s="185"/>
      <c r="CY103" s="185"/>
      <c r="DA103" s="185"/>
      <c r="DB103" s="185"/>
      <c r="DD103" s="185"/>
      <c r="DF103" s="185"/>
      <c r="DG103" s="185"/>
      <c r="DI103" s="185"/>
      <c r="DK103" s="185"/>
      <c r="DL103" s="185"/>
      <c r="DM103" s="185"/>
      <c r="DN103" s="185"/>
      <c r="DO103" s="185"/>
      <c r="DP103" s="185"/>
    </row>
    <row r="104" spans="24:120" hidden="1">
      <c r="CV104" s="185"/>
      <c r="CW104" s="185"/>
      <c r="DA104" s="185"/>
      <c r="DB104" s="185"/>
      <c r="DF104" s="185"/>
      <c r="DG104" s="185"/>
      <c r="DK104" s="185"/>
      <c r="DL104" s="185"/>
      <c r="DN104" s="185"/>
      <c r="DO104" s="185"/>
      <c r="DP104" s="185"/>
    </row>
    <row r="105" spans="24:120" ht="12.75" hidden="1" customHeight="1"/>
    <row r="106" spans="24:120" hidden="1"/>
    <row r="107" spans="24:120" hidden="1"/>
    <row r="108" spans="24:120" hidden="1"/>
    <row r="109" spans="24:120" hidden="1"/>
    <row r="110" spans="24:120" hidden="1"/>
  </sheetData>
  <sheetProtection algorithmName="SHA-512" hashValue="DqMtheA2rox7pjFniriaiDODB+xFuIegOrffku2qzmnyBH21Z/PSAvWJ0JhW9F0b6r21mZGmBY53bf0HjYQRXQ==" saltValue="POxO5isIS2QGslTCzvmUd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6"/>
  <sheetViews>
    <sheetView showGridLines="0" zoomScale="70" zoomScaleNormal="70" zoomScaleSheetLayoutView="100" workbookViewId="0">
      <selection activeCell="H63" sqref="H63"/>
    </sheetView>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0" t="s">
        <v>47</v>
      </c>
    </row>
    <row r="54" spans="2:8" ht="29.25" customHeight="1" thickBot="1">
      <c r="B54" s="121" t="s">
        <v>1</v>
      </c>
      <c r="C54" s="122"/>
      <c r="D54" s="122"/>
      <c r="E54" s="123" t="s">
        <v>2</v>
      </c>
      <c r="F54" s="124" t="s">
        <v>138</v>
      </c>
      <c r="G54" s="124" t="s">
        <v>139</v>
      </c>
      <c r="H54" s="125" t="s">
        <v>140</v>
      </c>
    </row>
    <row r="55" spans="2:8" ht="52.5" customHeight="1">
      <c r="B55" s="126"/>
      <c r="C55" s="372" t="s">
        <v>48</v>
      </c>
      <c r="D55" s="372"/>
      <c r="E55" s="373"/>
      <c r="F55" s="127">
        <v>7329</v>
      </c>
      <c r="G55" s="127">
        <v>6144</v>
      </c>
      <c r="H55" s="128">
        <v>5159</v>
      </c>
    </row>
    <row r="56" spans="2:8" ht="52.5" customHeight="1">
      <c r="B56" s="129"/>
      <c r="C56" s="374" t="s">
        <v>49</v>
      </c>
      <c r="D56" s="374"/>
      <c r="E56" s="375"/>
      <c r="F56" s="130">
        <v>2052</v>
      </c>
      <c r="G56" s="130">
        <v>2056</v>
      </c>
      <c r="H56" s="131">
        <v>1961</v>
      </c>
    </row>
    <row r="57" spans="2:8" ht="53.25" customHeight="1">
      <c r="B57" s="129"/>
      <c r="C57" s="376" t="s">
        <v>50</v>
      </c>
      <c r="D57" s="376"/>
      <c r="E57" s="377"/>
      <c r="F57" s="132">
        <v>9019</v>
      </c>
      <c r="G57" s="132">
        <v>8891</v>
      </c>
      <c r="H57" s="133">
        <v>8404</v>
      </c>
    </row>
    <row r="58" spans="2:8" ht="45.75" customHeight="1">
      <c r="B58" s="134"/>
      <c r="C58" s="364" t="s">
        <v>160</v>
      </c>
      <c r="D58" s="365"/>
      <c r="E58" s="366"/>
      <c r="F58" s="135">
        <v>3432</v>
      </c>
      <c r="G58" s="135">
        <v>3214</v>
      </c>
      <c r="H58" s="136">
        <v>3015</v>
      </c>
    </row>
    <row r="59" spans="2:8" ht="45.75" customHeight="1">
      <c r="B59" s="134"/>
      <c r="C59" s="364" t="s">
        <v>161</v>
      </c>
      <c r="D59" s="365"/>
      <c r="E59" s="366"/>
      <c r="F59" s="135">
        <v>1720</v>
      </c>
      <c r="G59" s="135">
        <v>1604</v>
      </c>
      <c r="H59" s="136">
        <v>1372</v>
      </c>
    </row>
    <row r="60" spans="2:8" ht="45.75" customHeight="1">
      <c r="B60" s="134"/>
      <c r="C60" s="364" t="s">
        <v>162</v>
      </c>
      <c r="D60" s="365"/>
      <c r="E60" s="366"/>
      <c r="F60" s="135">
        <v>930</v>
      </c>
      <c r="G60" s="135">
        <v>915</v>
      </c>
      <c r="H60" s="136">
        <v>849</v>
      </c>
    </row>
    <row r="61" spans="2:8" ht="45.75" customHeight="1">
      <c r="B61" s="134"/>
      <c r="C61" s="364" t="s">
        <v>163</v>
      </c>
      <c r="D61" s="365"/>
      <c r="E61" s="366"/>
      <c r="F61" s="135">
        <v>1067</v>
      </c>
      <c r="G61" s="135">
        <v>1002</v>
      </c>
      <c r="H61" s="136">
        <v>833</v>
      </c>
    </row>
    <row r="62" spans="2:8" ht="45.75" customHeight="1" thickBot="1">
      <c r="B62" s="137"/>
      <c r="C62" s="367" t="s">
        <v>164</v>
      </c>
      <c r="D62" s="368"/>
      <c r="E62" s="369"/>
      <c r="F62" s="138">
        <v>0</v>
      </c>
      <c r="G62" s="138">
        <v>300</v>
      </c>
      <c r="H62" s="139">
        <v>601</v>
      </c>
    </row>
    <row r="63" spans="2:8" ht="52.5" customHeight="1" thickBot="1">
      <c r="B63" s="140"/>
      <c r="C63" s="370" t="s">
        <v>51</v>
      </c>
      <c r="D63" s="370"/>
      <c r="E63" s="371"/>
      <c r="F63" s="141">
        <v>18400</v>
      </c>
      <c r="G63" s="141">
        <v>17092</v>
      </c>
      <c r="H63" s="142">
        <v>15525</v>
      </c>
    </row>
    <row r="64" spans="2:8" ht="15" customHeight="1"/>
    <row r="65" ht="0" hidden="1" customHeight="1"/>
    <row r="66" ht="0" hidden="1" customHeight="1"/>
  </sheetData>
  <sheetProtection algorithmName="SHA-512" hashValue="qY2pp5hEplTlLh6iK3U3DVZB+3HQ/LouXvK9T2Cr2UTXTl46t8lHFeSIEAA0YHnZyNKRZGD77hbz5hfCYtQLOA==" saltValue="eUXBPeRj9hQkm+hg/C+U/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49" customWidth="1"/>
    <col min="2" max="8" width="13.375" style="149" customWidth="1"/>
    <col min="9" max="16384" width="11.125" style="149"/>
  </cols>
  <sheetData>
    <row r="1" spans="1:8">
      <c r="A1" s="143"/>
      <c r="B1" s="144"/>
      <c r="C1" s="145"/>
      <c r="D1" s="146"/>
      <c r="E1" s="147"/>
      <c r="F1" s="147"/>
      <c r="G1" s="147"/>
      <c r="H1" s="148"/>
    </row>
    <row r="2" spans="1:8">
      <c r="A2" s="150"/>
      <c r="B2" s="151"/>
      <c r="C2" s="152"/>
      <c r="D2" s="153" t="s">
        <v>52</v>
      </c>
      <c r="E2" s="154"/>
      <c r="F2" s="155" t="s">
        <v>133</v>
      </c>
      <c r="G2" s="156"/>
      <c r="H2" s="157"/>
    </row>
    <row r="3" spans="1:8">
      <c r="A3" s="153" t="s">
        <v>126</v>
      </c>
      <c r="B3" s="158"/>
      <c r="C3" s="159"/>
      <c r="D3" s="160">
        <v>81869</v>
      </c>
      <c r="E3" s="161"/>
      <c r="F3" s="162">
        <v>66255</v>
      </c>
      <c r="G3" s="163"/>
      <c r="H3" s="164"/>
    </row>
    <row r="4" spans="1:8">
      <c r="A4" s="165"/>
      <c r="B4" s="166"/>
      <c r="C4" s="167"/>
      <c r="D4" s="168">
        <v>40861</v>
      </c>
      <c r="E4" s="169"/>
      <c r="F4" s="170">
        <v>31822</v>
      </c>
      <c r="G4" s="171"/>
      <c r="H4" s="172"/>
    </row>
    <row r="5" spans="1:8">
      <c r="A5" s="153" t="s">
        <v>128</v>
      </c>
      <c r="B5" s="158"/>
      <c r="C5" s="159"/>
      <c r="D5" s="160">
        <v>81287</v>
      </c>
      <c r="E5" s="161"/>
      <c r="F5" s="162">
        <v>92247</v>
      </c>
      <c r="G5" s="163"/>
      <c r="H5" s="164"/>
    </row>
    <row r="6" spans="1:8">
      <c r="A6" s="165"/>
      <c r="B6" s="166"/>
      <c r="C6" s="167"/>
      <c r="D6" s="168">
        <v>51162</v>
      </c>
      <c r="E6" s="169"/>
      <c r="F6" s="170">
        <v>37204</v>
      </c>
      <c r="G6" s="171"/>
      <c r="H6" s="172"/>
    </row>
    <row r="7" spans="1:8">
      <c r="A7" s="153" t="s">
        <v>129</v>
      </c>
      <c r="B7" s="158"/>
      <c r="C7" s="159"/>
      <c r="D7" s="160">
        <v>72254</v>
      </c>
      <c r="E7" s="161"/>
      <c r="F7" s="162">
        <v>67319</v>
      </c>
      <c r="G7" s="163"/>
      <c r="H7" s="164"/>
    </row>
    <row r="8" spans="1:8">
      <c r="A8" s="165"/>
      <c r="B8" s="166"/>
      <c r="C8" s="167"/>
      <c r="D8" s="168">
        <v>43579</v>
      </c>
      <c r="E8" s="169"/>
      <c r="F8" s="170">
        <v>38101</v>
      </c>
      <c r="G8" s="171"/>
      <c r="H8" s="172"/>
    </row>
    <row r="9" spans="1:8">
      <c r="A9" s="153" t="s">
        <v>130</v>
      </c>
      <c r="B9" s="158"/>
      <c r="C9" s="159"/>
      <c r="D9" s="160">
        <v>68388</v>
      </c>
      <c r="E9" s="161"/>
      <c r="F9" s="162">
        <v>70615</v>
      </c>
      <c r="G9" s="163"/>
      <c r="H9" s="164"/>
    </row>
    <row r="10" spans="1:8">
      <c r="A10" s="165"/>
      <c r="B10" s="166"/>
      <c r="C10" s="167"/>
      <c r="D10" s="168">
        <v>47352</v>
      </c>
      <c r="E10" s="169"/>
      <c r="F10" s="170">
        <v>37382</v>
      </c>
      <c r="G10" s="171"/>
      <c r="H10" s="172"/>
    </row>
    <row r="11" spans="1:8">
      <c r="A11" s="153" t="s">
        <v>131</v>
      </c>
      <c r="B11" s="158"/>
      <c r="C11" s="159"/>
      <c r="D11" s="160">
        <v>52782</v>
      </c>
      <c r="E11" s="161"/>
      <c r="F11" s="162">
        <v>69185</v>
      </c>
      <c r="G11" s="163"/>
      <c r="H11" s="164"/>
    </row>
    <row r="12" spans="1:8">
      <c r="A12" s="165"/>
      <c r="B12" s="166"/>
      <c r="C12" s="173"/>
      <c r="D12" s="168">
        <v>27247</v>
      </c>
      <c r="E12" s="169"/>
      <c r="F12" s="170">
        <v>38519</v>
      </c>
      <c r="G12" s="171"/>
      <c r="H12" s="172"/>
    </row>
    <row r="13" spans="1:8">
      <c r="A13" s="153"/>
      <c r="B13" s="158"/>
      <c r="C13" s="174"/>
      <c r="D13" s="175">
        <v>71316</v>
      </c>
      <c r="E13" s="176"/>
      <c r="F13" s="177">
        <v>73124</v>
      </c>
      <c r="G13" s="178"/>
      <c r="H13" s="164"/>
    </row>
    <row r="14" spans="1:8">
      <c r="A14" s="165"/>
      <c r="B14" s="166"/>
      <c r="C14" s="167"/>
      <c r="D14" s="168">
        <v>42040</v>
      </c>
      <c r="E14" s="169"/>
      <c r="F14" s="170">
        <v>36606</v>
      </c>
      <c r="G14" s="171"/>
      <c r="H14" s="172"/>
    </row>
    <row r="17" spans="1:11">
      <c r="A17" s="149" t="s">
        <v>53</v>
      </c>
    </row>
    <row r="18" spans="1:11">
      <c r="A18" s="179"/>
      <c r="B18" s="179" t="str">
        <f>実質収支比率等に係る経年分析!F$46</f>
        <v>H26</v>
      </c>
      <c r="C18" s="179" t="str">
        <f>実質収支比率等に係る経年分析!G$46</f>
        <v>H27</v>
      </c>
      <c r="D18" s="179" t="str">
        <f>実質収支比率等に係る経年分析!H$46</f>
        <v>H28</v>
      </c>
      <c r="E18" s="179" t="str">
        <f>実質収支比率等に係る経年分析!I$46</f>
        <v>H29</v>
      </c>
      <c r="F18" s="179" t="str">
        <f>実質収支比率等に係る経年分析!J$46</f>
        <v>H30</v>
      </c>
    </row>
    <row r="19" spans="1:11">
      <c r="A19" s="179" t="s">
        <v>54</v>
      </c>
      <c r="B19" s="179">
        <f>ROUND(VALUE(SUBSTITUTE(実質収支比率等に係る経年分析!F$48,"▲","-")),2)</f>
        <v>5.86</v>
      </c>
      <c r="C19" s="179">
        <f>ROUND(VALUE(SUBSTITUTE(実質収支比率等に係る経年分析!G$48,"▲","-")),2)</f>
        <v>5.76</v>
      </c>
      <c r="D19" s="179">
        <f>ROUND(VALUE(SUBSTITUTE(実質収支比率等に係る経年分析!H$48,"▲","-")),2)</f>
        <v>5.32</v>
      </c>
      <c r="E19" s="179">
        <f>ROUND(VALUE(SUBSTITUTE(実質収支比率等に係る経年分析!I$48,"▲","-")),2)</f>
        <v>2.9</v>
      </c>
      <c r="F19" s="179">
        <f>ROUND(VALUE(SUBSTITUTE(実質収支比率等に係る経年分析!J$48,"▲","-")),2)</f>
        <v>3.14</v>
      </c>
    </row>
    <row r="20" spans="1:11">
      <c r="A20" s="179" t="s">
        <v>55</v>
      </c>
      <c r="B20" s="179">
        <f>ROUND(VALUE(SUBSTITUTE(実質収支比率等に係る経年分析!F$47,"▲","-")),2)</f>
        <v>26.86</v>
      </c>
      <c r="C20" s="179">
        <f>ROUND(VALUE(SUBSTITUTE(実質収支比率等に係る経年分析!G$47,"▲","-")),2)</f>
        <v>30.61</v>
      </c>
      <c r="D20" s="179">
        <f>ROUND(VALUE(SUBSTITUTE(実質収支比率等に係る経年分析!H$47,"▲","-")),2)</f>
        <v>33.79</v>
      </c>
      <c r="E20" s="179">
        <f>ROUND(VALUE(SUBSTITUTE(実質収支比率等に係る経年分析!I$47,"▲","-")),2)</f>
        <v>28.4</v>
      </c>
      <c r="F20" s="179">
        <f>ROUND(VALUE(SUBSTITUTE(実質収支比率等に係る経年分析!J$47,"▲","-")),2)</f>
        <v>24.53</v>
      </c>
    </row>
    <row r="21" spans="1:11">
      <c r="A21" s="179" t="s">
        <v>56</v>
      </c>
      <c r="B21" s="179">
        <f>IF(ISNUMBER(VALUE(SUBSTITUTE(実質収支比率等に係る経年分析!F$49,"▲","-"))),ROUND(VALUE(SUBSTITUTE(実質収支比率等に係る経年分析!F$49,"▲","-")),2),NA())</f>
        <v>4.16</v>
      </c>
      <c r="C21" s="179">
        <f>IF(ISNUMBER(VALUE(SUBSTITUTE(実質収支比率等に係る経年分析!G$49,"▲","-"))),ROUND(VALUE(SUBSTITUTE(実質収支比率等に係る経年分析!G$49,"▲","-")),2),NA())</f>
        <v>-0.14000000000000001</v>
      </c>
      <c r="D21" s="179">
        <f>IF(ISNUMBER(VALUE(SUBSTITUTE(実質収支比率等に係る経年分析!H$49,"▲","-"))),ROUND(VALUE(SUBSTITUTE(実質収支比率等に係る経年分析!H$49,"▲","-")),2),NA())</f>
        <v>-0.38</v>
      </c>
      <c r="E21" s="179">
        <f>IF(ISNUMBER(VALUE(SUBSTITUTE(実質収支比率等に係る経年分析!I$49,"▲","-"))),ROUND(VALUE(SUBSTITUTE(実質収支比率等に係る経年分析!I$49,"▲","-")),2),NA())</f>
        <v>-7.81</v>
      </c>
      <c r="F21" s="179">
        <f>IF(ISNUMBER(VALUE(SUBSTITUTE(実質収支比率等に係る経年分析!J$49,"▲","-"))),ROUND(VALUE(SUBSTITUTE(実質収支比率等に係る経年分析!J$49,"▲","-")),2),NA())</f>
        <v>-1.71</v>
      </c>
    </row>
    <row r="24" spans="1:11">
      <c r="A24" s="149" t="s">
        <v>57</v>
      </c>
    </row>
    <row r="25" spans="1:11">
      <c r="A25" s="180"/>
      <c r="B25" s="180" t="str">
        <f>連結実質赤字比率に係る赤字・黒字の構成分析!F$33</f>
        <v>H26</v>
      </c>
      <c r="C25" s="180"/>
      <c r="D25" s="180" t="str">
        <f>連結実質赤字比率に係る赤字・黒字の構成分析!G$33</f>
        <v>H27</v>
      </c>
      <c r="E25" s="180"/>
      <c r="F25" s="180" t="str">
        <f>連結実質赤字比率に係る赤字・黒字の構成分析!H$33</f>
        <v>H28</v>
      </c>
      <c r="G25" s="180"/>
      <c r="H25" s="180" t="str">
        <f>連結実質赤字比率に係る赤字・黒字の構成分析!I$33</f>
        <v>H29</v>
      </c>
      <c r="I25" s="180"/>
      <c r="J25" s="180" t="str">
        <f>連結実質赤字比率に係る赤字・黒字の構成分析!J$33</f>
        <v>H30</v>
      </c>
      <c r="K25" s="180"/>
    </row>
    <row r="26" spans="1:11">
      <c r="A26" s="180"/>
      <c r="B26" s="180" t="s">
        <v>58</v>
      </c>
      <c r="C26" s="180" t="s">
        <v>59</v>
      </c>
      <c r="D26" s="180" t="s">
        <v>58</v>
      </c>
      <c r="E26" s="180" t="s">
        <v>59</v>
      </c>
      <c r="F26" s="180" t="s">
        <v>58</v>
      </c>
      <c r="G26" s="180" t="s">
        <v>59</v>
      </c>
      <c r="H26" s="180" t="s">
        <v>58</v>
      </c>
      <c r="I26" s="180" t="s">
        <v>59</v>
      </c>
      <c r="J26" s="180" t="s">
        <v>58</v>
      </c>
      <c r="K26" s="180" t="s">
        <v>59</v>
      </c>
    </row>
    <row r="27" spans="1:11">
      <c r="A27" s="180" t="str">
        <f>IF(連結実質赤字比率に係る赤字・黒字の構成分析!C$43="",NA(),連結実質赤字比率に係る赤字・黒字の構成分析!C$43)</f>
        <v>その他会計（黒字）</v>
      </c>
      <c r="B27" s="180" t="e">
        <f>IF(ROUND(VALUE(SUBSTITUTE(連結実質赤字比率に係る赤字・黒字の構成分析!F$43,"▲", "-")), 2) &lt; 0, ABS(ROUND(VALUE(SUBSTITUTE(連結実質赤字比率に係る赤字・黒字の構成分析!F$43,"▲", "-")), 2)), NA())</f>
        <v>#N/A</v>
      </c>
      <c r="C27" s="180">
        <f>IF(ROUND(VALUE(SUBSTITUTE(連結実質赤字比率に係る赤字・黒字の構成分析!F$43,"▲", "-")), 2) &gt;= 0, ABS(ROUND(VALUE(SUBSTITUTE(連結実質赤字比率に係る赤字・黒字の構成分析!F$43,"▲", "-")), 2)), NA())</f>
        <v>0</v>
      </c>
      <c r="D27" s="180" t="e">
        <f>IF(ROUND(VALUE(SUBSTITUTE(連結実質赤字比率に係る赤字・黒字の構成分析!G$43,"▲", "-")), 2) &lt; 0, ABS(ROUND(VALUE(SUBSTITUTE(連結実質赤字比率に係る赤字・黒字の構成分析!G$43,"▲", "-")), 2)), NA())</f>
        <v>#N/A</v>
      </c>
      <c r="E27" s="180">
        <f>IF(ROUND(VALUE(SUBSTITUTE(連結実質赤字比率に係る赤字・黒字の構成分析!G$43,"▲", "-")), 2) &gt;= 0, ABS(ROUND(VALUE(SUBSTITUTE(連結実質赤字比率に係る赤字・黒字の構成分析!G$43,"▲", "-")), 2)), NA())</f>
        <v>0</v>
      </c>
      <c r="F27" s="180" t="e">
        <f>IF(ROUND(VALUE(SUBSTITUTE(連結実質赤字比率に係る赤字・黒字の構成分析!H$43,"▲", "-")), 2) &lt; 0, ABS(ROUND(VALUE(SUBSTITUTE(連結実質赤字比率に係る赤字・黒字の構成分析!H$43,"▲", "-")), 2)), NA())</f>
        <v>#N/A</v>
      </c>
      <c r="G27" s="180">
        <f>IF(ROUND(VALUE(SUBSTITUTE(連結実質赤字比率に係る赤字・黒字の構成分析!H$43,"▲", "-")), 2) &gt;= 0, ABS(ROUND(VALUE(SUBSTITUTE(連結実質赤字比率に係る赤字・黒字の構成分析!H$43,"▲", "-")), 2)), NA())</f>
        <v>0</v>
      </c>
      <c r="H27" s="180" t="e">
        <f>IF(ROUND(VALUE(SUBSTITUTE(連結実質赤字比率に係る赤字・黒字の構成分析!I$43,"▲", "-")), 2) &lt; 0, ABS(ROUND(VALUE(SUBSTITUTE(連結実質赤字比率に係る赤字・黒字の構成分析!I$43,"▲", "-")), 2)), NA())</f>
        <v>#N/A</v>
      </c>
      <c r="I27" s="180">
        <f>IF(ROUND(VALUE(SUBSTITUTE(連結実質赤字比率に係る赤字・黒字の構成分析!I$43,"▲", "-")), 2) &gt;= 0, ABS(ROUND(VALUE(SUBSTITUTE(連結実質赤字比率に係る赤字・黒字の構成分析!I$43,"▲", "-")), 2)), NA())</f>
        <v>0</v>
      </c>
      <c r="J27" s="180" t="e">
        <f>IF(ROUND(VALUE(SUBSTITUTE(連結実質赤字比率に係る赤字・黒字の構成分析!J$43,"▲", "-")), 2) &lt; 0, ABS(ROUND(VALUE(SUBSTITUTE(連結実質赤字比率に係る赤字・黒字の構成分析!J$43,"▲", "-")), 2)), NA())</f>
        <v>#N/A</v>
      </c>
      <c r="K27" s="180">
        <f>IF(ROUND(VALUE(SUBSTITUTE(連結実質赤字比率に係る赤字・黒字の構成分析!J$43,"▲", "-")), 2) &gt;= 0, ABS(ROUND(VALUE(SUBSTITUTE(連結実質赤字比率に係る赤字・黒字の構成分析!J$43,"▲", "-")), 2)), NA())</f>
        <v>0</v>
      </c>
    </row>
    <row r="28" spans="1:11">
      <c r="A28" s="180" t="str">
        <f>IF(連結実質赤字比率に係る赤字・黒字の構成分析!C$42="",NA(),連結実質赤字比率に係る赤字・黒字の構成分析!C$42)</f>
        <v>その他会計（赤字）</v>
      </c>
      <c r="B28" s="180" t="e">
        <f>IF(ROUND(VALUE(SUBSTITUTE(連結実質赤字比率に係る赤字・黒字の構成分析!F$42,"▲", "-")), 2) &lt; 0, ABS(ROUND(VALUE(SUBSTITUTE(連結実質赤字比率に係る赤字・黒字の構成分析!F$42,"▲", "-")), 2)), NA())</f>
        <v>#VALUE!</v>
      </c>
      <c r="C28" s="180" t="e">
        <f>IF(ROUND(VALUE(SUBSTITUTE(連結実質赤字比率に係る赤字・黒字の構成分析!F$42,"▲", "-")), 2) &gt;= 0, ABS(ROUND(VALUE(SUBSTITUTE(連結実質赤字比率に係る赤字・黒字の構成分析!F$42,"▲", "-")), 2)), NA())</f>
        <v>#VALUE!</v>
      </c>
      <c r="D28" s="180" t="e">
        <f>IF(ROUND(VALUE(SUBSTITUTE(連結実質赤字比率に係る赤字・黒字の構成分析!G$42,"▲", "-")), 2) &lt; 0, ABS(ROUND(VALUE(SUBSTITUTE(連結実質赤字比率に係る赤字・黒字の構成分析!G$42,"▲", "-")), 2)), NA())</f>
        <v>#VALUE!</v>
      </c>
      <c r="E28" s="180" t="e">
        <f>IF(ROUND(VALUE(SUBSTITUTE(連結実質赤字比率に係る赤字・黒字の構成分析!G$42,"▲", "-")), 2) &gt;= 0, ABS(ROUND(VALUE(SUBSTITUTE(連結実質赤字比率に係る赤字・黒字の構成分析!G$42,"▲", "-")), 2)), NA())</f>
        <v>#VALUE!</v>
      </c>
      <c r="F28" s="180" t="e">
        <f>IF(ROUND(VALUE(SUBSTITUTE(連結実質赤字比率に係る赤字・黒字の構成分析!H$42,"▲", "-")), 2) &lt; 0, ABS(ROUND(VALUE(SUBSTITUTE(連結実質赤字比率に係る赤字・黒字の構成分析!H$42,"▲", "-")), 2)), NA())</f>
        <v>#VALUE!</v>
      </c>
      <c r="G28" s="180" t="e">
        <f>IF(ROUND(VALUE(SUBSTITUTE(連結実質赤字比率に係る赤字・黒字の構成分析!H$42,"▲", "-")), 2) &gt;= 0, ABS(ROUND(VALUE(SUBSTITUTE(連結実質赤字比率に係る赤字・黒字の構成分析!H$42,"▲", "-")), 2)), NA())</f>
        <v>#VALUE!</v>
      </c>
      <c r="H28" s="180" t="e">
        <f>IF(ROUND(VALUE(SUBSTITUTE(連結実質赤字比率に係る赤字・黒字の構成分析!I$42,"▲", "-")), 2) &lt; 0, ABS(ROUND(VALUE(SUBSTITUTE(連結実質赤字比率に係る赤字・黒字の構成分析!I$42,"▲", "-")), 2)), NA())</f>
        <v>#VALUE!</v>
      </c>
      <c r="I28" s="180" t="e">
        <f>IF(ROUND(VALUE(SUBSTITUTE(連結実質赤字比率に係る赤字・黒字の構成分析!I$42,"▲", "-")), 2) &gt;= 0, ABS(ROUND(VALUE(SUBSTITUTE(連結実質赤字比率に係る赤字・黒字の構成分析!I$42,"▲", "-")), 2)), NA())</f>
        <v>#VALUE!</v>
      </c>
      <c r="J28" s="180" t="e">
        <f>IF(ROUND(VALUE(SUBSTITUTE(連結実質赤字比率に係る赤字・黒字の構成分析!J$42,"▲", "-")), 2) &lt; 0, ABS(ROUND(VALUE(SUBSTITUTE(連結実質赤字比率に係る赤字・黒字の構成分析!J$42,"▲", "-")), 2)), NA())</f>
        <v>#VALUE!</v>
      </c>
      <c r="K28" s="180" t="e">
        <f>IF(ROUND(VALUE(SUBSTITUTE(連結実質赤字比率に係る赤字・黒字の構成分析!J$42,"▲", "-")), 2) &gt;= 0, ABS(ROUND(VALUE(SUBSTITUTE(連結実質赤字比率に係る赤字・黒字の構成分析!J$42,"▲", "-")), 2)), NA())</f>
        <v>#VALUE!</v>
      </c>
    </row>
    <row r="29" spans="1:11">
      <c r="A29" s="180" t="str">
        <f>IF(連結実質赤字比率に係る赤字・黒字の構成分析!C$41="",NA(),連結実質赤字比率に係る赤字・黒字の構成分析!C$41)</f>
        <v>簡易水道事業特別会計</v>
      </c>
      <c r="B29" s="180" t="e">
        <f>IF(ROUND(VALUE(SUBSTITUTE(連結実質赤字比率に係る赤字・黒字の構成分析!F$41,"▲", "-")), 2) &lt; 0, ABS(ROUND(VALUE(SUBSTITUTE(連結実質赤字比率に係る赤字・黒字の構成分析!F$41,"▲", "-")), 2)), NA())</f>
        <v>#N/A</v>
      </c>
      <c r="C29" s="180">
        <f>IF(ROUND(VALUE(SUBSTITUTE(連結実質赤字比率に係る赤字・黒字の構成分析!F$41,"▲", "-")), 2) &gt;= 0, ABS(ROUND(VALUE(SUBSTITUTE(連結実質赤字比率に係る赤字・黒字の構成分析!F$41,"▲", "-")), 2)), NA())</f>
        <v>0</v>
      </c>
      <c r="D29" s="180" t="e">
        <f>IF(ROUND(VALUE(SUBSTITUTE(連結実質赤字比率に係る赤字・黒字の構成分析!G$41,"▲", "-")), 2) &lt; 0, ABS(ROUND(VALUE(SUBSTITUTE(連結実質赤字比率に係る赤字・黒字の構成分析!G$41,"▲", "-")), 2)), NA())</f>
        <v>#N/A</v>
      </c>
      <c r="E29" s="180">
        <f>IF(ROUND(VALUE(SUBSTITUTE(連結実質赤字比率に係る赤字・黒字の構成分析!G$41,"▲", "-")), 2) &gt;= 0, ABS(ROUND(VALUE(SUBSTITUTE(連結実質赤字比率に係る赤字・黒字の構成分析!G$41,"▲", "-")), 2)), NA())</f>
        <v>0</v>
      </c>
      <c r="F29" s="180" t="e">
        <f>IF(ROUND(VALUE(SUBSTITUTE(連結実質赤字比率に係る赤字・黒字の構成分析!H$41,"▲", "-")), 2) &lt; 0, ABS(ROUND(VALUE(SUBSTITUTE(連結実質赤字比率に係る赤字・黒字の構成分析!H$41,"▲", "-")), 2)), NA())</f>
        <v>#N/A</v>
      </c>
      <c r="G29" s="180">
        <f>IF(ROUND(VALUE(SUBSTITUTE(連結実質赤字比率に係る赤字・黒字の構成分析!H$41,"▲", "-")), 2) &gt;= 0, ABS(ROUND(VALUE(SUBSTITUTE(連結実質赤字比率に係る赤字・黒字の構成分析!H$41,"▲", "-")), 2)), NA())</f>
        <v>0</v>
      </c>
      <c r="H29" s="180" t="e">
        <f>IF(ROUND(VALUE(SUBSTITUTE(連結実質赤字比率に係る赤字・黒字の構成分析!I$41,"▲", "-")), 2) &lt; 0, ABS(ROUND(VALUE(SUBSTITUTE(連結実質赤字比率に係る赤字・黒字の構成分析!I$41,"▲", "-")), 2)), NA())</f>
        <v>#N/A</v>
      </c>
      <c r="I29" s="180">
        <f>IF(ROUND(VALUE(SUBSTITUTE(連結実質赤字比率に係る赤字・黒字の構成分析!I$41,"▲", "-")), 2) &gt;= 0, ABS(ROUND(VALUE(SUBSTITUTE(連結実質赤字比率に係る赤字・黒字の構成分析!I$41,"▲", "-")), 2)), NA())</f>
        <v>0</v>
      </c>
      <c r="J29" s="180" t="e">
        <f>IF(ROUND(VALUE(SUBSTITUTE(連結実質赤字比率に係る赤字・黒字の構成分析!J$41,"▲", "-")), 2) &lt; 0, ABS(ROUND(VALUE(SUBSTITUTE(連結実質赤字比率に係る赤字・黒字の構成分析!J$41,"▲", "-")), 2)), NA())</f>
        <v>#N/A</v>
      </c>
      <c r="K29" s="180">
        <f>IF(ROUND(VALUE(SUBSTITUTE(連結実質赤字比率に係る赤字・黒字の構成分析!J$41,"▲", "-")), 2) &gt;= 0, ABS(ROUND(VALUE(SUBSTITUTE(連結実質赤字比率に係る赤字・黒字の構成分析!J$41,"▲", "-")), 2)), NA())</f>
        <v>0</v>
      </c>
    </row>
    <row r="30" spans="1:11">
      <c r="A30" s="180" t="str">
        <f>IF(連結実質赤字比率に係る赤字・黒字の構成分析!C$40="",NA(),連結実質赤字比率に係る赤字・黒字の構成分析!C$40)</f>
        <v>農業集落排水事業特別会計</v>
      </c>
      <c r="B30" s="180" t="e">
        <f>IF(ROUND(VALUE(SUBSTITUTE(連結実質赤字比率に係る赤字・黒字の構成分析!F$40,"▲", "-")), 2) &lt; 0, ABS(ROUND(VALUE(SUBSTITUTE(連結実質赤字比率に係る赤字・黒字の構成分析!F$40,"▲", "-")), 2)), NA())</f>
        <v>#N/A</v>
      </c>
      <c r="C30" s="180">
        <f>IF(ROUND(VALUE(SUBSTITUTE(連結実質赤字比率に係る赤字・黒字の構成分析!F$40,"▲", "-")), 2) &gt;= 0, ABS(ROUND(VALUE(SUBSTITUTE(連結実質赤字比率に係る赤字・黒字の構成分析!F$40,"▲", "-")), 2)), NA())</f>
        <v>0</v>
      </c>
      <c r="D30" s="180" t="e">
        <f>IF(ROUND(VALUE(SUBSTITUTE(連結実質赤字比率に係る赤字・黒字の構成分析!G$40,"▲", "-")), 2) &lt; 0, ABS(ROUND(VALUE(SUBSTITUTE(連結実質赤字比率に係る赤字・黒字の構成分析!G$40,"▲", "-")), 2)), NA())</f>
        <v>#N/A</v>
      </c>
      <c r="E30" s="180">
        <f>IF(ROUND(VALUE(SUBSTITUTE(連結実質赤字比率に係る赤字・黒字の構成分析!G$40,"▲", "-")), 2) &gt;= 0, ABS(ROUND(VALUE(SUBSTITUTE(連結実質赤字比率に係る赤字・黒字の構成分析!G$40,"▲", "-")), 2)), NA())</f>
        <v>0</v>
      </c>
      <c r="F30" s="180" t="e">
        <f>IF(ROUND(VALUE(SUBSTITUTE(連結実質赤字比率に係る赤字・黒字の構成分析!H$40,"▲", "-")), 2) &lt; 0, ABS(ROUND(VALUE(SUBSTITUTE(連結実質赤字比率に係る赤字・黒字の構成分析!H$40,"▲", "-")), 2)), NA())</f>
        <v>#N/A</v>
      </c>
      <c r="G30" s="180">
        <f>IF(ROUND(VALUE(SUBSTITUTE(連結実質赤字比率に係る赤字・黒字の構成分析!H$40,"▲", "-")), 2) &gt;= 0, ABS(ROUND(VALUE(SUBSTITUTE(連結実質赤字比率に係る赤字・黒字の構成分析!H$40,"▲", "-")), 2)), NA())</f>
        <v>0</v>
      </c>
      <c r="H30" s="180" t="e">
        <f>IF(ROUND(VALUE(SUBSTITUTE(連結実質赤字比率に係る赤字・黒字の構成分析!I$40,"▲", "-")), 2) &lt; 0, ABS(ROUND(VALUE(SUBSTITUTE(連結実質赤字比率に係る赤字・黒字の構成分析!I$40,"▲", "-")), 2)), NA())</f>
        <v>#N/A</v>
      </c>
      <c r="I30" s="180">
        <f>IF(ROUND(VALUE(SUBSTITUTE(連結実質赤字比率に係る赤字・黒字の構成分析!I$40,"▲", "-")), 2) &gt;= 0, ABS(ROUND(VALUE(SUBSTITUTE(連結実質赤字比率に係る赤字・黒字の構成分析!I$40,"▲", "-")), 2)), NA())</f>
        <v>0</v>
      </c>
      <c r="J30" s="180" t="e">
        <f>IF(ROUND(VALUE(SUBSTITUTE(連結実質赤字比率に係る赤字・黒字の構成分析!J$40,"▲", "-")), 2) &lt; 0, ABS(ROUND(VALUE(SUBSTITUTE(連結実質赤字比率に係る赤字・黒字の構成分析!J$40,"▲", "-")), 2)), NA())</f>
        <v>#N/A</v>
      </c>
      <c r="K30" s="180">
        <f>IF(ROUND(VALUE(SUBSTITUTE(連結実質赤字比率に係る赤字・黒字の構成分析!J$40,"▲", "-")), 2) &gt;= 0, ABS(ROUND(VALUE(SUBSTITUTE(連結実質赤字比率に係る赤字・黒字の構成分析!J$40,"▲", "-")), 2)), NA())</f>
        <v>0</v>
      </c>
    </row>
    <row r="31" spans="1:11">
      <c r="A31" s="180" t="str">
        <f>IF(連結実質赤字比率に係る赤字・黒字の構成分析!C$39="",NA(),連結実質赤字比率に係る赤字・黒字の構成分析!C$39)</f>
        <v>後期高齢者医療特別会計</v>
      </c>
      <c r="B31" s="180" t="e">
        <f>IF(ROUND(VALUE(SUBSTITUTE(連結実質赤字比率に係る赤字・黒字の構成分析!F$39,"▲", "-")), 2) &lt; 0, ABS(ROUND(VALUE(SUBSTITUTE(連結実質赤字比率に係る赤字・黒字の構成分析!F$39,"▲", "-")), 2)), NA())</f>
        <v>#N/A</v>
      </c>
      <c r="C31" s="180">
        <f>IF(ROUND(VALUE(SUBSTITUTE(連結実質赤字比率に係る赤字・黒字の構成分析!F$39,"▲", "-")), 2) &gt;= 0, ABS(ROUND(VALUE(SUBSTITUTE(連結実質赤字比率に係る赤字・黒字の構成分析!F$39,"▲", "-")), 2)), NA())</f>
        <v>0</v>
      </c>
      <c r="D31" s="180" t="e">
        <f>IF(ROUND(VALUE(SUBSTITUTE(連結実質赤字比率に係る赤字・黒字の構成分析!G$39,"▲", "-")), 2) &lt; 0, ABS(ROUND(VALUE(SUBSTITUTE(連結実質赤字比率に係る赤字・黒字の構成分析!G$39,"▲", "-")), 2)), NA())</f>
        <v>#N/A</v>
      </c>
      <c r="E31" s="180">
        <f>IF(ROUND(VALUE(SUBSTITUTE(連結実質赤字比率に係る赤字・黒字の構成分析!G$39,"▲", "-")), 2) &gt;= 0, ABS(ROUND(VALUE(SUBSTITUTE(連結実質赤字比率に係る赤字・黒字の構成分析!G$39,"▲", "-")), 2)), NA())</f>
        <v>0</v>
      </c>
      <c r="F31" s="180" t="e">
        <f>IF(ROUND(VALUE(SUBSTITUTE(連結実質赤字比率に係る赤字・黒字の構成分析!H$39,"▲", "-")), 2) &lt; 0, ABS(ROUND(VALUE(SUBSTITUTE(連結実質赤字比率に係る赤字・黒字の構成分析!H$39,"▲", "-")), 2)), NA())</f>
        <v>#N/A</v>
      </c>
      <c r="G31" s="180">
        <f>IF(ROUND(VALUE(SUBSTITUTE(連結実質赤字比率に係る赤字・黒字の構成分析!H$39,"▲", "-")), 2) &gt;= 0, ABS(ROUND(VALUE(SUBSTITUTE(連結実質赤字比率に係る赤字・黒字の構成分析!H$39,"▲", "-")), 2)), NA())</f>
        <v>0.01</v>
      </c>
      <c r="H31" s="180" t="e">
        <f>IF(ROUND(VALUE(SUBSTITUTE(連結実質赤字比率に係る赤字・黒字の構成分析!I$39,"▲", "-")), 2) &lt; 0, ABS(ROUND(VALUE(SUBSTITUTE(連結実質赤字比率に係る赤字・黒字の構成分析!I$39,"▲", "-")), 2)), NA())</f>
        <v>#N/A</v>
      </c>
      <c r="I31" s="180">
        <f>IF(ROUND(VALUE(SUBSTITUTE(連結実質赤字比率に係る赤字・黒字の構成分析!I$39,"▲", "-")), 2) &gt;= 0, ABS(ROUND(VALUE(SUBSTITUTE(連結実質赤字比率に係る赤字・黒字の構成分析!I$39,"▲", "-")), 2)), NA())</f>
        <v>0</v>
      </c>
      <c r="J31" s="180" t="e">
        <f>IF(ROUND(VALUE(SUBSTITUTE(連結実質赤字比率に係る赤字・黒字の構成分析!J$39,"▲", "-")), 2) &lt; 0, ABS(ROUND(VALUE(SUBSTITUTE(連結実質赤字比率に係る赤字・黒字の構成分析!J$39,"▲", "-")), 2)), NA())</f>
        <v>#N/A</v>
      </c>
      <c r="K31" s="180">
        <f>IF(ROUND(VALUE(SUBSTITUTE(連結実質赤字比率に係る赤字・黒字の構成分析!J$39,"▲", "-")), 2) &gt;= 0, ABS(ROUND(VALUE(SUBSTITUTE(連結実質赤字比率に係る赤字・黒字の構成分析!J$39,"▲", "-")), 2)), NA())</f>
        <v>0.01</v>
      </c>
    </row>
    <row r="32" spans="1:11">
      <c r="A32" s="180" t="str">
        <f>IF(連結実質赤字比率に係る赤字・黒字の構成分析!C$38="",NA(),連結実質赤字比率に係る赤字・黒字の構成分析!C$38)</f>
        <v>介護保険特別会計</v>
      </c>
      <c r="B32" s="180" t="e">
        <f>IF(ROUND(VALUE(SUBSTITUTE(連結実質赤字比率に係る赤字・黒字の構成分析!F$38,"▲", "-")), 2) &lt; 0, ABS(ROUND(VALUE(SUBSTITUTE(連結実質赤字比率に係る赤字・黒字の構成分析!F$38,"▲", "-")), 2)), NA())</f>
        <v>#N/A</v>
      </c>
      <c r="C32" s="180">
        <f>IF(ROUND(VALUE(SUBSTITUTE(連結実質赤字比率に係る赤字・黒字の構成分析!F$38,"▲", "-")), 2) &gt;= 0, ABS(ROUND(VALUE(SUBSTITUTE(連結実質赤字比率に係る赤字・黒字の構成分析!F$38,"▲", "-")), 2)), NA())</f>
        <v>0.48</v>
      </c>
      <c r="D32" s="180" t="e">
        <f>IF(ROUND(VALUE(SUBSTITUTE(連結実質赤字比率に係る赤字・黒字の構成分析!G$38,"▲", "-")), 2) &lt; 0, ABS(ROUND(VALUE(SUBSTITUTE(連結実質赤字比率に係る赤字・黒字の構成分析!G$38,"▲", "-")), 2)), NA())</f>
        <v>#N/A</v>
      </c>
      <c r="E32" s="180">
        <f>IF(ROUND(VALUE(SUBSTITUTE(連結実質赤字比率に係る赤字・黒字の構成分析!G$38,"▲", "-")), 2) &gt;= 0, ABS(ROUND(VALUE(SUBSTITUTE(連結実質赤字比率に係る赤字・黒字の構成分析!G$38,"▲", "-")), 2)), NA())</f>
        <v>0.23</v>
      </c>
      <c r="F32" s="180" t="e">
        <f>IF(ROUND(VALUE(SUBSTITUTE(連結実質赤字比率に係る赤字・黒字の構成分析!H$38,"▲", "-")), 2) &lt; 0, ABS(ROUND(VALUE(SUBSTITUTE(連結実質赤字比率に係る赤字・黒字の構成分析!H$38,"▲", "-")), 2)), NA())</f>
        <v>#N/A</v>
      </c>
      <c r="G32" s="180">
        <f>IF(ROUND(VALUE(SUBSTITUTE(連結実質赤字比率に係る赤字・黒字の構成分析!H$38,"▲", "-")), 2) &gt;= 0, ABS(ROUND(VALUE(SUBSTITUTE(連結実質赤字比率に係る赤字・黒字の構成分析!H$38,"▲", "-")), 2)), NA())</f>
        <v>0.24</v>
      </c>
      <c r="H32" s="180" t="e">
        <f>IF(ROUND(VALUE(SUBSTITUTE(連結実質赤字比率に係る赤字・黒字の構成分析!I$38,"▲", "-")), 2) &lt; 0, ABS(ROUND(VALUE(SUBSTITUTE(連結実質赤字比率に係る赤字・黒字の構成分析!I$38,"▲", "-")), 2)), NA())</f>
        <v>#N/A</v>
      </c>
      <c r="I32" s="180">
        <f>IF(ROUND(VALUE(SUBSTITUTE(連結実質赤字比率に係る赤字・黒字の構成分析!I$38,"▲", "-")), 2) &gt;= 0, ABS(ROUND(VALUE(SUBSTITUTE(連結実質赤字比率に係る赤字・黒字の構成分析!I$38,"▲", "-")), 2)), NA())</f>
        <v>0.16</v>
      </c>
      <c r="J32" s="180" t="e">
        <f>IF(ROUND(VALUE(SUBSTITUTE(連結実質赤字比率に係る赤字・黒字の構成分析!J$38,"▲", "-")), 2) &lt; 0, ABS(ROUND(VALUE(SUBSTITUTE(連結実質赤字比率に係る赤字・黒字の構成分析!J$38,"▲", "-")), 2)), NA())</f>
        <v>#N/A</v>
      </c>
      <c r="K32" s="180">
        <f>IF(ROUND(VALUE(SUBSTITUTE(連結実質赤字比率に係る赤字・黒字の構成分析!J$38,"▲", "-")), 2) &gt;= 0, ABS(ROUND(VALUE(SUBSTITUTE(連結実質赤字比率に係る赤字・黒字の構成分析!J$38,"▲", "-")), 2)), NA())</f>
        <v>0.3</v>
      </c>
    </row>
    <row r="33" spans="1:16">
      <c r="A33" s="180" t="str">
        <f>IF(連結実質赤字比率に係る赤字・黒字の構成分析!C$37="",NA(),連結実質赤字比率に係る赤字・黒字の構成分析!C$37)</f>
        <v>下水道事業会計</v>
      </c>
      <c r="B33" s="180" t="e">
        <f>IF(ROUND(VALUE(SUBSTITUTE(連結実質赤字比率に係る赤字・黒字の構成分析!F$37,"▲", "-")), 2) &lt; 0, ABS(ROUND(VALUE(SUBSTITUTE(連結実質赤字比率に係る赤字・黒字の構成分析!F$37,"▲", "-")), 2)), NA())</f>
        <v>#VALUE!</v>
      </c>
      <c r="C33" s="180" t="e">
        <f>IF(ROUND(VALUE(SUBSTITUTE(連結実質赤字比率に係る赤字・黒字の構成分析!F$37,"▲", "-")), 2) &gt;= 0, ABS(ROUND(VALUE(SUBSTITUTE(連結実質赤字比率に係る赤字・黒字の構成分析!F$37,"▲", "-")), 2)), NA())</f>
        <v>#VALUE!</v>
      </c>
      <c r="D33" s="180" t="e">
        <f>IF(ROUND(VALUE(SUBSTITUTE(連結実質赤字比率に係る赤字・黒字の構成分析!G$37,"▲", "-")), 2) &lt; 0, ABS(ROUND(VALUE(SUBSTITUTE(連結実質赤字比率に係る赤字・黒字の構成分析!G$37,"▲", "-")), 2)), NA())</f>
        <v>#VALUE!</v>
      </c>
      <c r="E33" s="180" t="e">
        <f>IF(ROUND(VALUE(SUBSTITUTE(連結実質赤字比率に係る赤字・黒字の構成分析!G$37,"▲", "-")), 2) &gt;= 0, ABS(ROUND(VALUE(SUBSTITUTE(連結実質赤字比率に係る赤字・黒字の構成分析!G$37,"▲", "-")), 2)), NA())</f>
        <v>#VALUE!</v>
      </c>
      <c r="F33" s="180" t="e">
        <f>IF(ROUND(VALUE(SUBSTITUTE(連結実質赤字比率に係る赤字・黒字の構成分析!H$37,"▲", "-")), 2) &lt; 0, ABS(ROUND(VALUE(SUBSTITUTE(連結実質赤字比率に係る赤字・黒字の構成分析!H$37,"▲", "-")), 2)), NA())</f>
        <v>#VALUE!</v>
      </c>
      <c r="G33" s="180" t="e">
        <f>IF(ROUND(VALUE(SUBSTITUTE(連結実質赤字比率に係る赤字・黒字の構成分析!H$37,"▲", "-")), 2) &gt;= 0, ABS(ROUND(VALUE(SUBSTITUTE(連結実質赤字比率に係る赤字・黒字の構成分析!H$37,"▲", "-")), 2)), NA())</f>
        <v>#VALUE!</v>
      </c>
      <c r="H33" s="180" t="e">
        <f>IF(ROUND(VALUE(SUBSTITUTE(連結実質赤字比率に係る赤字・黒字の構成分析!I$37,"▲", "-")), 2) &lt; 0, ABS(ROUND(VALUE(SUBSTITUTE(連結実質赤字比率に係る赤字・黒字の構成分析!I$37,"▲", "-")), 2)), NA())</f>
        <v>#N/A</v>
      </c>
      <c r="I33" s="180">
        <f>IF(ROUND(VALUE(SUBSTITUTE(連結実質赤字比率に係る赤字・黒字の構成分析!I$37,"▲", "-")), 2) &gt;= 0, ABS(ROUND(VALUE(SUBSTITUTE(連結実質赤字比率に係る赤字・黒字の構成分析!I$37,"▲", "-")), 2)), NA())</f>
        <v>0.61</v>
      </c>
      <c r="J33" s="180" t="e">
        <f>IF(ROUND(VALUE(SUBSTITUTE(連結実質赤字比率に係る赤字・黒字の構成分析!J$37,"▲", "-")), 2) &lt; 0, ABS(ROUND(VALUE(SUBSTITUTE(連結実質赤字比率に係る赤字・黒字の構成分析!J$37,"▲", "-")), 2)), NA())</f>
        <v>#N/A</v>
      </c>
      <c r="K33" s="180">
        <f>IF(ROUND(VALUE(SUBSTITUTE(連結実質赤字比率に係る赤字・黒字の構成分析!J$37,"▲", "-")), 2) &gt;= 0, ABS(ROUND(VALUE(SUBSTITUTE(連結実質赤字比率に係る赤字・黒字の構成分析!J$37,"▲", "-")), 2)), NA())</f>
        <v>1.1100000000000001</v>
      </c>
    </row>
    <row r="34" spans="1:16">
      <c r="A34" s="180" t="str">
        <f>IF(連結実質赤字比率に係る赤字・黒字の構成分析!C$36="",NA(),連結実質赤字比率に係る赤字・黒字の構成分析!C$36)</f>
        <v>国民健康保険特別会計</v>
      </c>
      <c r="B34" s="180" t="e">
        <f>IF(ROUND(VALUE(SUBSTITUTE(連結実質赤字比率に係る赤字・黒字の構成分析!F$36,"▲", "-")), 2) &lt; 0, ABS(ROUND(VALUE(SUBSTITUTE(連結実質赤字比率に係る赤字・黒字の構成分析!F$36,"▲", "-")), 2)), NA())</f>
        <v>#N/A</v>
      </c>
      <c r="C34" s="180">
        <f>IF(ROUND(VALUE(SUBSTITUTE(連結実質赤字比率に係る赤字・黒字の構成分析!F$36,"▲", "-")), 2) &gt;= 0, ABS(ROUND(VALUE(SUBSTITUTE(連結実質赤字比率に係る赤字・黒字の構成分析!F$36,"▲", "-")), 2)), NA())</f>
        <v>0.12</v>
      </c>
      <c r="D34" s="180" t="e">
        <f>IF(ROUND(VALUE(SUBSTITUTE(連結実質赤字比率に係る赤字・黒字の構成分析!G$36,"▲", "-")), 2) &lt; 0, ABS(ROUND(VALUE(SUBSTITUTE(連結実質赤字比率に係る赤字・黒字の構成分析!G$36,"▲", "-")), 2)), NA())</f>
        <v>#N/A</v>
      </c>
      <c r="E34" s="180">
        <f>IF(ROUND(VALUE(SUBSTITUTE(連結実質赤字比率に係る赤字・黒字の構成分析!G$36,"▲", "-")), 2) &gt;= 0, ABS(ROUND(VALUE(SUBSTITUTE(連結実質赤字比率に係る赤字・黒字の構成分析!G$36,"▲", "-")), 2)), NA())</f>
        <v>0.18</v>
      </c>
      <c r="F34" s="180" t="e">
        <f>IF(ROUND(VALUE(SUBSTITUTE(連結実質赤字比率に係る赤字・黒字の構成分析!H$36,"▲", "-")), 2) &lt; 0, ABS(ROUND(VALUE(SUBSTITUTE(連結実質赤字比率に係る赤字・黒字の構成分析!H$36,"▲", "-")), 2)), NA())</f>
        <v>#N/A</v>
      </c>
      <c r="G34" s="180">
        <f>IF(ROUND(VALUE(SUBSTITUTE(連結実質赤字比率に係る赤字・黒字の構成分析!H$36,"▲", "-")), 2) &gt;= 0, ABS(ROUND(VALUE(SUBSTITUTE(連結実質赤字比率に係る赤字・黒字の構成分析!H$36,"▲", "-")), 2)), NA())</f>
        <v>1.78</v>
      </c>
      <c r="H34" s="180" t="e">
        <f>IF(ROUND(VALUE(SUBSTITUTE(連結実質赤字比率に係る赤字・黒字の構成分析!I$36,"▲", "-")), 2) &lt; 0, ABS(ROUND(VALUE(SUBSTITUTE(連結実質赤字比率に係る赤字・黒字の構成分析!I$36,"▲", "-")), 2)), NA())</f>
        <v>#N/A</v>
      </c>
      <c r="I34" s="180">
        <f>IF(ROUND(VALUE(SUBSTITUTE(連結実質赤字比率に係る赤字・黒字の構成分析!I$36,"▲", "-")), 2) &gt;= 0, ABS(ROUND(VALUE(SUBSTITUTE(連結実質赤字比率に係る赤字・黒字の構成分析!I$36,"▲", "-")), 2)), NA())</f>
        <v>1.85</v>
      </c>
      <c r="J34" s="180" t="e">
        <f>IF(ROUND(VALUE(SUBSTITUTE(連結実質赤字比率に係る赤字・黒字の構成分析!J$36,"▲", "-")), 2) &lt; 0, ABS(ROUND(VALUE(SUBSTITUTE(連結実質赤字比率に係る赤字・黒字の構成分析!J$36,"▲", "-")), 2)), NA())</f>
        <v>#N/A</v>
      </c>
      <c r="K34" s="180">
        <f>IF(ROUND(VALUE(SUBSTITUTE(連結実質赤字比率に係る赤字・黒字の構成分析!J$36,"▲", "-")), 2) &gt;= 0, ABS(ROUND(VALUE(SUBSTITUTE(連結実質赤字比率に係る赤字・黒字の構成分析!J$36,"▲", "-")), 2)), NA())</f>
        <v>1.42</v>
      </c>
    </row>
    <row r="35" spans="1:16">
      <c r="A35" s="180" t="str">
        <f>IF(連結実質赤字比率に係る赤字・黒字の構成分析!C$35="",NA(),連結実質赤字比率に係る赤字・黒字の構成分析!C$35)</f>
        <v>一般会計</v>
      </c>
      <c r="B35" s="180" t="e">
        <f>IF(ROUND(VALUE(SUBSTITUTE(連結実質赤字比率に係る赤字・黒字の構成分析!F$35,"▲", "-")), 2) &lt; 0, ABS(ROUND(VALUE(SUBSTITUTE(連結実質赤字比率に係る赤字・黒字の構成分析!F$35,"▲", "-")), 2)), NA())</f>
        <v>#N/A</v>
      </c>
      <c r="C35" s="180">
        <f>IF(ROUND(VALUE(SUBSTITUTE(連結実質赤字比率に係る赤字・黒字の構成分析!F$35,"▲", "-")), 2) &gt;= 0, ABS(ROUND(VALUE(SUBSTITUTE(連結実質赤字比率に係る赤字・黒字の構成分析!F$35,"▲", "-")), 2)), NA())</f>
        <v>5.85</v>
      </c>
      <c r="D35" s="180" t="e">
        <f>IF(ROUND(VALUE(SUBSTITUTE(連結実質赤字比率に係る赤字・黒字の構成分析!G$35,"▲", "-")), 2) &lt; 0, ABS(ROUND(VALUE(SUBSTITUTE(連結実質赤字比率に係る赤字・黒字の構成分析!G$35,"▲", "-")), 2)), NA())</f>
        <v>#N/A</v>
      </c>
      <c r="E35" s="180">
        <f>IF(ROUND(VALUE(SUBSTITUTE(連結実質赤字比率に係る赤字・黒字の構成分析!G$35,"▲", "-")), 2) &gt;= 0, ABS(ROUND(VALUE(SUBSTITUTE(連結実質赤字比率に係る赤字・黒字の構成分析!G$35,"▲", "-")), 2)), NA())</f>
        <v>5.75</v>
      </c>
      <c r="F35" s="180" t="e">
        <f>IF(ROUND(VALUE(SUBSTITUTE(連結実質赤字比率に係る赤字・黒字の構成分析!H$35,"▲", "-")), 2) &lt; 0, ABS(ROUND(VALUE(SUBSTITUTE(連結実質赤字比率に係る赤字・黒字の構成分析!H$35,"▲", "-")), 2)), NA())</f>
        <v>#N/A</v>
      </c>
      <c r="G35" s="180">
        <f>IF(ROUND(VALUE(SUBSTITUTE(連結実質赤字比率に係る赤字・黒字の構成分析!H$35,"▲", "-")), 2) &gt;= 0, ABS(ROUND(VALUE(SUBSTITUTE(連結実質赤字比率に係る赤字・黒字の構成分析!H$35,"▲", "-")), 2)), NA())</f>
        <v>5.31</v>
      </c>
      <c r="H35" s="180" t="e">
        <f>IF(ROUND(VALUE(SUBSTITUTE(連結実質赤字比率に係る赤字・黒字の構成分析!I$35,"▲", "-")), 2) &lt; 0, ABS(ROUND(VALUE(SUBSTITUTE(連結実質赤字比率に係る赤字・黒字の構成分析!I$35,"▲", "-")), 2)), NA())</f>
        <v>#N/A</v>
      </c>
      <c r="I35" s="180">
        <f>IF(ROUND(VALUE(SUBSTITUTE(連結実質赤字比率に係る赤字・黒字の構成分析!I$35,"▲", "-")), 2) &gt;= 0, ABS(ROUND(VALUE(SUBSTITUTE(連結実質赤字比率に係る赤字・黒字の構成分析!I$35,"▲", "-")), 2)), NA())</f>
        <v>2.9</v>
      </c>
      <c r="J35" s="180" t="e">
        <f>IF(ROUND(VALUE(SUBSTITUTE(連結実質赤字比率に係る赤字・黒字の構成分析!J$35,"▲", "-")), 2) &lt; 0, ABS(ROUND(VALUE(SUBSTITUTE(連結実質赤字比率に係る赤字・黒字の構成分析!J$35,"▲", "-")), 2)), NA())</f>
        <v>#N/A</v>
      </c>
      <c r="K35" s="180">
        <f>IF(ROUND(VALUE(SUBSTITUTE(連結実質赤字比率に係る赤字・黒字の構成分析!J$35,"▲", "-")), 2) &gt;= 0, ABS(ROUND(VALUE(SUBSTITUTE(連結実質赤字比率に係る赤字・黒字の構成分析!J$35,"▲", "-")), 2)), NA())</f>
        <v>3.14</v>
      </c>
    </row>
    <row r="36" spans="1:16">
      <c r="A36" s="180" t="str">
        <f>IF(連結実質赤字比率に係る赤字・黒字の構成分析!C$34="",NA(),連結実質赤字比率に係る赤字・黒字の構成分析!C$34)</f>
        <v>水道事業会計</v>
      </c>
      <c r="B36" s="180" t="e">
        <f>IF(ROUND(VALUE(SUBSTITUTE(連結実質赤字比率に係る赤字・黒字の構成分析!F$34,"▲", "-")), 2) &lt; 0, ABS(ROUND(VALUE(SUBSTITUTE(連結実質赤字比率に係る赤字・黒字の構成分析!F$34,"▲", "-")), 2)), NA())</f>
        <v>#N/A</v>
      </c>
      <c r="C36" s="180">
        <f>IF(ROUND(VALUE(SUBSTITUTE(連結実質赤字比率に係る赤字・黒字の構成分析!F$34,"▲", "-")), 2) &gt;= 0, ABS(ROUND(VALUE(SUBSTITUTE(連結実質赤字比率に係る赤字・黒字の構成分析!F$34,"▲", "-")), 2)), NA())</f>
        <v>3.86</v>
      </c>
      <c r="D36" s="180" t="e">
        <f>IF(ROUND(VALUE(SUBSTITUTE(連結実質赤字比率に係る赤字・黒字の構成分析!G$34,"▲", "-")), 2) &lt; 0, ABS(ROUND(VALUE(SUBSTITUTE(連結実質赤字比率に係る赤字・黒字の構成分析!G$34,"▲", "-")), 2)), NA())</f>
        <v>#N/A</v>
      </c>
      <c r="E36" s="180">
        <f>IF(ROUND(VALUE(SUBSTITUTE(連結実質赤字比率に係る赤字・黒字の構成分析!G$34,"▲", "-")), 2) &gt;= 0, ABS(ROUND(VALUE(SUBSTITUTE(連結実質赤字比率に係る赤字・黒字の構成分析!G$34,"▲", "-")), 2)), NA())</f>
        <v>4.47</v>
      </c>
      <c r="F36" s="180" t="e">
        <f>IF(ROUND(VALUE(SUBSTITUTE(連結実質赤字比率に係る赤字・黒字の構成分析!H$34,"▲", "-")), 2) &lt; 0, ABS(ROUND(VALUE(SUBSTITUTE(連結実質赤字比率に係る赤字・黒字の構成分析!H$34,"▲", "-")), 2)), NA())</f>
        <v>#N/A</v>
      </c>
      <c r="G36" s="180">
        <f>IF(ROUND(VALUE(SUBSTITUTE(連結実質赤字比率に係る赤字・黒字の構成分析!H$34,"▲", "-")), 2) &gt;= 0, ABS(ROUND(VALUE(SUBSTITUTE(連結実質赤字比率に係る赤字・黒字の構成分析!H$34,"▲", "-")), 2)), NA())</f>
        <v>5.13</v>
      </c>
      <c r="H36" s="180" t="e">
        <f>IF(ROUND(VALUE(SUBSTITUTE(連結実質赤字比率に係る赤字・黒字の構成分析!I$34,"▲", "-")), 2) &lt; 0, ABS(ROUND(VALUE(SUBSTITUTE(連結実質赤字比率に係る赤字・黒字の構成分析!I$34,"▲", "-")), 2)), NA())</f>
        <v>#N/A</v>
      </c>
      <c r="I36" s="180">
        <f>IF(ROUND(VALUE(SUBSTITUTE(連結実質赤字比率に係る赤字・黒字の構成分析!I$34,"▲", "-")), 2) &gt;= 0, ABS(ROUND(VALUE(SUBSTITUTE(連結実質赤字比率に係る赤字・黒字の構成分析!I$34,"▲", "-")), 2)), NA())</f>
        <v>5.88</v>
      </c>
      <c r="J36" s="180" t="e">
        <f>IF(ROUND(VALUE(SUBSTITUTE(連結実質赤字比率に係る赤字・黒字の構成分析!J$34,"▲", "-")), 2) &lt; 0, ABS(ROUND(VALUE(SUBSTITUTE(連結実質赤字比率に係る赤字・黒字の構成分析!J$34,"▲", "-")), 2)), NA())</f>
        <v>#N/A</v>
      </c>
      <c r="K36" s="180">
        <f>IF(ROUND(VALUE(SUBSTITUTE(連結実質赤字比率に係る赤字・黒字の構成分析!J$34,"▲", "-")), 2) &gt;= 0, ABS(ROUND(VALUE(SUBSTITUTE(連結実質赤字比率に係る赤字・黒字の構成分析!J$34,"▲", "-")), 2)), NA())</f>
        <v>6.95</v>
      </c>
    </row>
    <row r="39" spans="1:16">
      <c r="A39" s="149" t="s">
        <v>60</v>
      </c>
    </row>
    <row r="40" spans="1:16">
      <c r="A40" s="181"/>
      <c r="B40" s="181" t="str">
        <f>'実質公債費比率（分子）の構造'!K$44</f>
        <v>H26</v>
      </c>
      <c r="C40" s="181"/>
      <c r="D40" s="181"/>
      <c r="E40" s="181" t="str">
        <f>'実質公債費比率（分子）の構造'!L$44</f>
        <v>H27</v>
      </c>
      <c r="F40" s="181"/>
      <c r="G40" s="181"/>
      <c r="H40" s="181" t="str">
        <f>'実質公債費比率（分子）の構造'!M$44</f>
        <v>H28</v>
      </c>
      <c r="I40" s="181"/>
      <c r="J40" s="181"/>
      <c r="K40" s="181" t="str">
        <f>'実質公債費比率（分子）の構造'!N$44</f>
        <v>H29</v>
      </c>
      <c r="L40" s="181"/>
      <c r="M40" s="181"/>
      <c r="N40" s="181" t="str">
        <f>'実質公債費比率（分子）の構造'!O$44</f>
        <v>H30</v>
      </c>
      <c r="O40" s="181"/>
      <c r="P40" s="181"/>
    </row>
    <row r="41" spans="1:16">
      <c r="A41" s="181"/>
      <c r="B41" s="181" t="s">
        <v>61</v>
      </c>
      <c r="C41" s="181"/>
      <c r="D41" s="181" t="s">
        <v>62</v>
      </c>
      <c r="E41" s="181" t="s">
        <v>61</v>
      </c>
      <c r="F41" s="181"/>
      <c r="G41" s="181" t="s">
        <v>62</v>
      </c>
      <c r="H41" s="181" t="s">
        <v>61</v>
      </c>
      <c r="I41" s="181"/>
      <c r="J41" s="181" t="s">
        <v>62</v>
      </c>
      <c r="K41" s="181" t="s">
        <v>61</v>
      </c>
      <c r="L41" s="181"/>
      <c r="M41" s="181" t="s">
        <v>62</v>
      </c>
      <c r="N41" s="181" t="s">
        <v>61</v>
      </c>
      <c r="O41" s="181"/>
      <c r="P41" s="181" t="s">
        <v>62</v>
      </c>
    </row>
    <row r="42" spans="1:16">
      <c r="A42" s="181" t="s">
        <v>63</v>
      </c>
      <c r="B42" s="181"/>
      <c r="C42" s="181"/>
      <c r="D42" s="181">
        <f>'実質公債費比率（分子）の構造'!K$52</f>
        <v>5147</v>
      </c>
      <c r="E42" s="181"/>
      <c r="F42" s="181"/>
      <c r="G42" s="181">
        <f>'実質公債費比率（分子）の構造'!L$52</f>
        <v>4914</v>
      </c>
      <c r="H42" s="181"/>
      <c r="I42" s="181"/>
      <c r="J42" s="181">
        <f>'実質公債費比率（分子）の構造'!M$52</f>
        <v>4918</v>
      </c>
      <c r="K42" s="181"/>
      <c r="L42" s="181"/>
      <c r="M42" s="181">
        <f>'実質公債費比率（分子）の構造'!N$52</f>
        <v>4742</v>
      </c>
      <c r="N42" s="181"/>
      <c r="O42" s="181"/>
      <c r="P42" s="181">
        <f>'実質公債費比率（分子）の構造'!O$52</f>
        <v>4672</v>
      </c>
    </row>
    <row r="43" spans="1:16">
      <c r="A43" s="181" t="s">
        <v>64</v>
      </c>
      <c r="B43" s="181">
        <f>'実質公債費比率（分子）の構造'!K$51</f>
        <v>0</v>
      </c>
      <c r="C43" s="181"/>
      <c r="D43" s="181"/>
      <c r="E43" s="181">
        <f>'実質公債費比率（分子）の構造'!L$51</f>
        <v>1</v>
      </c>
      <c r="F43" s="181"/>
      <c r="G43" s="181"/>
      <c r="H43" s="181">
        <f>'実質公債費比率（分子）の構造'!M$51</f>
        <v>1</v>
      </c>
      <c r="I43" s="181"/>
      <c r="J43" s="181"/>
      <c r="K43" s="181">
        <f>'実質公債費比率（分子）の構造'!N$51</f>
        <v>1</v>
      </c>
      <c r="L43" s="181"/>
      <c r="M43" s="181"/>
      <c r="N43" s="181">
        <f>'実質公債費比率（分子）の構造'!O$51</f>
        <v>1</v>
      </c>
      <c r="O43" s="181"/>
      <c r="P43" s="181"/>
    </row>
    <row r="44" spans="1:16">
      <c r="A44" s="181" t="s">
        <v>65</v>
      </c>
      <c r="B44" s="181">
        <f>'実質公債費比率（分子）の構造'!K$50</f>
        <v>8</v>
      </c>
      <c r="C44" s="181"/>
      <c r="D44" s="181"/>
      <c r="E44" s="181">
        <f>'実質公債費比率（分子）の構造'!L$50</f>
        <v>2</v>
      </c>
      <c r="F44" s="181"/>
      <c r="G44" s="181"/>
      <c r="H44" s="181">
        <f>'実質公債費比率（分子）の構造'!M$50</f>
        <v>2</v>
      </c>
      <c r="I44" s="181"/>
      <c r="J44" s="181"/>
      <c r="K44" s="181">
        <f>'実質公債費比率（分子）の構造'!N$50</f>
        <v>1</v>
      </c>
      <c r="L44" s="181"/>
      <c r="M44" s="181"/>
      <c r="N44" s="181">
        <f>'実質公債費比率（分子）の構造'!O$50</f>
        <v>2</v>
      </c>
      <c r="O44" s="181"/>
      <c r="P44" s="181"/>
    </row>
    <row r="45" spans="1:16">
      <c r="A45" s="181" t="s">
        <v>66</v>
      </c>
      <c r="B45" s="181">
        <f>'実質公債費比率（分子）の構造'!K$49</f>
        <v>17</v>
      </c>
      <c r="C45" s="181"/>
      <c r="D45" s="181"/>
      <c r="E45" s="181">
        <f>'実質公債費比率（分子）の構造'!L$49</f>
        <v>20</v>
      </c>
      <c r="F45" s="181"/>
      <c r="G45" s="181"/>
      <c r="H45" s="181">
        <f>'実質公債費比率（分子）の構造'!M$49</f>
        <v>23</v>
      </c>
      <c r="I45" s="181"/>
      <c r="J45" s="181"/>
      <c r="K45" s="181">
        <f>'実質公債費比率（分子）の構造'!N$49</f>
        <v>25</v>
      </c>
      <c r="L45" s="181"/>
      <c r="M45" s="181"/>
      <c r="N45" s="181">
        <f>'実質公債費比率（分子）の構造'!O$49</f>
        <v>24</v>
      </c>
      <c r="O45" s="181"/>
      <c r="P45" s="181"/>
    </row>
    <row r="46" spans="1:16">
      <c r="A46" s="181" t="s">
        <v>67</v>
      </c>
      <c r="B46" s="181">
        <f>'実質公債費比率（分子）の構造'!K$48</f>
        <v>1033</v>
      </c>
      <c r="C46" s="181"/>
      <c r="D46" s="181"/>
      <c r="E46" s="181">
        <f>'実質公債費比率（分子）の構造'!L$48</f>
        <v>923</v>
      </c>
      <c r="F46" s="181"/>
      <c r="G46" s="181"/>
      <c r="H46" s="181">
        <f>'実質公債費比率（分子）の構造'!M$48</f>
        <v>836</v>
      </c>
      <c r="I46" s="181"/>
      <c r="J46" s="181"/>
      <c r="K46" s="181">
        <f>'実質公債費比率（分子）の構造'!N$48</f>
        <v>684</v>
      </c>
      <c r="L46" s="181"/>
      <c r="M46" s="181"/>
      <c r="N46" s="181">
        <f>'実質公債費比率（分子）の構造'!O$48</f>
        <v>615</v>
      </c>
      <c r="O46" s="181"/>
      <c r="P46" s="181"/>
    </row>
    <row r="47" spans="1:16">
      <c r="A47" s="181" t="s">
        <v>68</v>
      </c>
      <c r="B47" s="181" t="str">
        <f>'実質公債費比率（分子）の構造'!K$47</f>
        <v>-</v>
      </c>
      <c r="C47" s="181"/>
      <c r="D47" s="181"/>
      <c r="E47" s="181" t="str">
        <f>'実質公債費比率（分子）の構造'!L$47</f>
        <v>-</v>
      </c>
      <c r="F47" s="181"/>
      <c r="G47" s="181"/>
      <c r="H47" s="181" t="str">
        <f>'実質公債費比率（分子）の構造'!M$47</f>
        <v>-</v>
      </c>
      <c r="I47" s="181"/>
      <c r="J47" s="181"/>
      <c r="K47" s="181" t="str">
        <f>'実質公債費比率（分子）の構造'!N$47</f>
        <v>-</v>
      </c>
      <c r="L47" s="181"/>
      <c r="M47" s="181"/>
      <c r="N47" s="181" t="str">
        <f>'実質公債費比率（分子）の構造'!O$47</f>
        <v>-</v>
      </c>
      <c r="O47" s="181"/>
      <c r="P47" s="181"/>
    </row>
    <row r="48" spans="1:16">
      <c r="A48" s="181" t="s">
        <v>69</v>
      </c>
      <c r="B48" s="181" t="str">
        <f>'実質公債費比率（分子）の構造'!K$46</f>
        <v>-</v>
      </c>
      <c r="C48" s="181"/>
      <c r="D48" s="181"/>
      <c r="E48" s="181" t="str">
        <f>'実質公債費比率（分子）の構造'!L$46</f>
        <v>-</v>
      </c>
      <c r="F48" s="181"/>
      <c r="G48" s="181"/>
      <c r="H48" s="181" t="str">
        <f>'実質公債費比率（分子）の構造'!M$46</f>
        <v>-</v>
      </c>
      <c r="I48" s="181"/>
      <c r="J48" s="181"/>
      <c r="K48" s="181" t="str">
        <f>'実質公債費比率（分子）の構造'!N$46</f>
        <v>-</v>
      </c>
      <c r="L48" s="181"/>
      <c r="M48" s="181"/>
      <c r="N48" s="181" t="str">
        <f>'実質公債費比率（分子）の構造'!O$46</f>
        <v>-</v>
      </c>
      <c r="O48" s="181"/>
      <c r="P48" s="181"/>
    </row>
    <row r="49" spans="1:16">
      <c r="A49" s="181" t="s">
        <v>70</v>
      </c>
      <c r="B49" s="181">
        <f>'実質公債費比率（分子）の構造'!K$45</f>
        <v>5282</v>
      </c>
      <c r="C49" s="181"/>
      <c r="D49" s="181"/>
      <c r="E49" s="181">
        <f>'実質公債費比率（分子）の構造'!L$45</f>
        <v>4791</v>
      </c>
      <c r="F49" s="181"/>
      <c r="G49" s="181"/>
      <c r="H49" s="181">
        <f>'実質公債費比率（分子）の構造'!M$45</f>
        <v>4774</v>
      </c>
      <c r="I49" s="181"/>
      <c r="J49" s="181"/>
      <c r="K49" s="181">
        <f>'実質公債費比率（分子）の構造'!N$45</f>
        <v>4934</v>
      </c>
      <c r="L49" s="181"/>
      <c r="M49" s="181"/>
      <c r="N49" s="181">
        <f>'実質公債費比率（分子）の構造'!O$45</f>
        <v>4838</v>
      </c>
      <c r="O49" s="181"/>
      <c r="P49" s="181"/>
    </row>
    <row r="50" spans="1:16">
      <c r="A50" s="181" t="s">
        <v>71</v>
      </c>
      <c r="B50" s="181" t="e">
        <f>NA()</f>
        <v>#N/A</v>
      </c>
      <c r="C50" s="181">
        <f>IF(ISNUMBER('実質公債費比率（分子）の構造'!K$53),'実質公債費比率（分子）の構造'!K$53,NA())</f>
        <v>1193</v>
      </c>
      <c r="D50" s="181" t="e">
        <f>NA()</f>
        <v>#N/A</v>
      </c>
      <c r="E50" s="181" t="e">
        <f>NA()</f>
        <v>#N/A</v>
      </c>
      <c r="F50" s="181">
        <f>IF(ISNUMBER('実質公債費比率（分子）の構造'!L$53),'実質公債費比率（分子）の構造'!L$53,NA())</f>
        <v>823</v>
      </c>
      <c r="G50" s="181" t="e">
        <f>NA()</f>
        <v>#N/A</v>
      </c>
      <c r="H50" s="181" t="e">
        <f>NA()</f>
        <v>#N/A</v>
      </c>
      <c r="I50" s="181">
        <f>IF(ISNUMBER('実質公債費比率（分子）の構造'!M$53),'実質公債費比率（分子）の構造'!M$53,NA())</f>
        <v>718</v>
      </c>
      <c r="J50" s="181" t="e">
        <f>NA()</f>
        <v>#N/A</v>
      </c>
      <c r="K50" s="181" t="e">
        <f>NA()</f>
        <v>#N/A</v>
      </c>
      <c r="L50" s="181">
        <f>IF(ISNUMBER('実質公債費比率（分子）の構造'!N$53),'実質公債費比率（分子）の構造'!N$53,NA())</f>
        <v>903</v>
      </c>
      <c r="M50" s="181" t="e">
        <f>NA()</f>
        <v>#N/A</v>
      </c>
      <c r="N50" s="181" t="e">
        <f>NA()</f>
        <v>#N/A</v>
      </c>
      <c r="O50" s="181">
        <f>IF(ISNUMBER('実質公債費比率（分子）の構造'!O$53),'実質公債費比率（分子）の構造'!O$53,NA())</f>
        <v>808</v>
      </c>
      <c r="P50" s="181" t="e">
        <f>NA()</f>
        <v>#N/A</v>
      </c>
    </row>
    <row r="53" spans="1:16">
      <c r="A53" s="149" t="s">
        <v>72</v>
      </c>
    </row>
    <row r="54" spans="1:16">
      <c r="A54" s="180"/>
      <c r="B54" s="180" t="str">
        <f>'将来負担比率（分子）の構造'!I$40</f>
        <v>H26</v>
      </c>
      <c r="C54" s="180"/>
      <c r="D54" s="180"/>
      <c r="E54" s="180" t="str">
        <f>'将来負担比率（分子）の構造'!J$40</f>
        <v>H27</v>
      </c>
      <c r="F54" s="180"/>
      <c r="G54" s="180"/>
      <c r="H54" s="180" t="str">
        <f>'将来負担比率（分子）の構造'!K$40</f>
        <v>H28</v>
      </c>
      <c r="I54" s="180"/>
      <c r="J54" s="180"/>
      <c r="K54" s="180" t="str">
        <f>'将来負担比率（分子）の構造'!L$40</f>
        <v>H29</v>
      </c>
      <c r="L54" s="180"/>
      <c r="M54" s="180"/>
      <c r="N54" s="180" t="str">
        <f>'将来負担比率（分子）の構造'!M$40</f>
        <v>H30</v>
      </c>
      <c r="O54" s="180"/>
      <c r="P54" s="180"/>
    </row>
    <row r="55" spans="1:16">
      <c r="A55" s="180"/>
      <c r="B55" s="180" t="s">
        <v>73</v>
      </c>
      <c r="C55" s="180"/>
      <c r="D55" s="180" t="s">
        <v>74</v>
      </c>
      <c r="E55" s="180" t="s">
        <v>73</v>
      </c>
      <c r="F55" s="180"/>
      <c r="G55" s="180" t="s">
        <v>74</v>
      </c>
      <c r="H55" s="180" t="s">
        <v>73</v>
      </c>
      <c r="I55" s="180"/>
      <c r="J55" s="180" t="s">
        <v>74</v>
      </c>
      <c r="K55" s="180" t="s">
        <v>73</v>
      </c>
      <c r="L55" s="180"/>
      <c r="M55" s="180" t="s">
        <v>74</v>
      </c>
      <c r="N55" s="180" t="s">
        <v>73</v>
      </c>
      <c r="O55" s="180"/>
      <c r="P55" s="180" t="s">
        <v>74</v>
      </c>
    </row>
    <row r="56" spans="1:16">
      <c r="A56" s="180" t="s">
        <v>43</v>
      </c>
      <c r="B56" s="180"/>
      <c r="C56" s="180"/>
      <c r="D56" s="180">
        <f>'将来負担比率（分子）の構造'!I$52</f>
        <v>39113</v>
      </c>
      <c r="E56" s="180"/>
      <c r="F56" s="180"/>
      <c r="G56" s="180">
        <f>'将来負担比率（分子）の構造'!J$52</f>
        <v>38719</v>
      </c>
      <c r="H56" s="180"/>
      <c r="I56" s="180"/>
      <c r="J56" s="180">
        <f>'将来負担比率（分子）の構造'!K$52</f>
        <v>37756</v>
      </c>
      <c r="K56" s="180"/>
      <c r="L56" s="180"/>
      <c r="M56" s="180">
        <f>'将来負担比率（分子）の構造'!L$52</f>
        <v>36746</v>
      </c>
      <c r="N56" s="180"/>
      <c r="O56" s="180"/>
      <c r="P56" s="180">
        <f>'将来負担比率（分子）の構造'!M$52</f>
        <v>35209</v>
      </c>
    </row>
    <row r="57" spans="1:16">
      <c r="A57" s="180" t="s">
        <v>42</v>
      </c>
      <c r="B57" s="180"/>
      <c r="C57" s="180"/>
      <c r="D57" s="180">
        <f>'将来負担比率（分子）の構造'!I$51</f>
        <v>4779</v>
      </c>
      <c r="E57" s="180"/>
      <c r="F57" s="180"/>
      <c r="G57" s="180">
        <f>'将来負担比率（分子）の構造'!J$51</f>
        <v>4659</v>
      </c>
      <c r="H57" s="180"/>
      <c r="I57" s="180"/>
      <c r="J57" s="180">
        <f>'将来負担比率（分子）の構造'!K$51</f>
        <v>4755</v>
      </c>
      <c r="K57" s="180"/>
      <c r="L57" s="180"/>
      <c r="M57" s="180">
        <f>'将来負担比率（分子）の構造'!L$51</f>
        <v>4101</v>
      </c>
      <c r="N57" s="180"/>
      <c r="O57" s="180"/>
      <c r="P57" s="180">
        <f>'将来負担比率（分子）の構造'!M$51</f>
        <v>3497</v>
      </c>
    </row>
    <row r="58" spans="1:16">
      <c r="A58" s="180" t="s">
        <v>41</v>
      </c>
      <c r="B58" s="180"/>
      <c r="C58" s="180"/>
      <c r="D58" s="180">
        <f>'将来負担比率（分子）の構造'!I$50</f>
        <v>13795</v>
      </c>
      <c r="E58" s="180"/>
      <c r="F58" s="180"/>
      <c r="G58" s="180">
        <f>'将来負担比率（分子）の構造'!J$50</f>
        <v>14811</v>
      </c>
      <c r="H58" s="180"/>
      <c r="I58" s="180"/>
      <c r="J58" s="180">
        <f>'将来負担比率（分子）の構造'!K$50</f>
        <v>16012</v>
      </c>
      <c r="K58" s="180"/>
      <c r="L58" s="180"/>
      <c r="M58" s="180">
        <f>'将来負担比率（分子）の構造'!L$50</f>
        <v>15094</v>
      </c>
      <c r="N58" s="180"/>
      <c r="O58" s="180"/>
      <c r="P58" s="180">
        <f>'将来負担比率（分子）の構造'!M$50</f>
        <v>14021</v>
      </c>
    </row>
    <row r="59" spans="1:16">
      <c r="A59" s="180" t="s">
        <v>39</v>
      </c>
      <c r="B59" s="180" t="str">
        <f>'将来負担比率（分子）の構造'!I$49</f>
        <v>-</v>
      </c>
      <c r="C59" s="180"/>
      <c r="D59" s="180"/>
      <c r="E59" s="180" t="str">
        <f>'将来負担比率（分子）の構造'!J$49</f>
        <v>-</v>
      </c>
      <c r="F59" s="180"/>
      <c r="G59" s="180"/>
      <c r="H59" s="180" t="str">
        <f>'将来負担比率（分子）の構造'!K$49</f>
        <v>-</v>
      </c>
      <c r="I59" s="180"/>
      <c r="J59" s="180"/>
      <c r="K59" s="180" t="str">
        <f>'将来負担比率（分子）の構造'!L$49</f>
        <v>-</v>
      </c>
      <c r="L59" s="180"/>
      <c r="M59" s="180"/>
      <c r="N59" s="180" t="str">
        <f>'将来負担比率（分子）の構造'!M$49</f>
        <v>-</v>
      </c>
      <c r="O59" s="180"/>
      <c r="P59" s="180"/>
    </row>
    <row r="60" spans="1:16">
      <c r="A60" s="180" t="s">
        <v>38</v>
      </c>
      <c r="B60" s="180" t="str">
        <f>'将来負担比率（分子）の構造'!I$48</f>
        <v>-</v>
      </c>
      <c r="C60" s="180"/>
      <c r="D60" s="180"/>
      <c r="E60" s="180" t="str">
        <f>'将来負担比率（分子）の構造'!J$48</f>
        <v>-</v>
      </c>
      <c r="F60" s="180"/>
      <c r="G60" s="180"/>
      <c r="H60" s="180" t="str">
        <f>'将来負担比率（分子）の構造'!K$48</f>
        <v>-</v>
      </c>
      <c r="I60" s="180"/>
      <c r="J60" s="180"/>
      <c r="K60" s="180" t="str">
        <f>'将来負担比率（分子）の構造'!L$48</f>
        <v>-</v>
      </c>
      <c r="L60" s="180"/>
      <c r="M60" s="180"/>
      <c r="N60" s="180" t="str">
        <f>'将来負担比率（分子）の構造'!M$48</f>
        <v>-</v>
      </c>
      <c r="O60" s="180"/>
      <c r="P60" s="180"/>
    </row>
    <row r="61" spans="1:16">
      <c r="A61" s="180" t="s">
        <v>36</v>
      </c>
      <c r="B61" s="180">
        <f>'将来負担比率（分子）の構造'!I$46</f>
        <v>1</v>
      </c>
      <c r="C61" s="180"/>
      <c r="D61" s="180"/>
      <c r="E61" s="180">
        <f>'将来負担比率（分子）の構造'!J$46</f>
        <v>2</v>
      </c>
      <c r="F61" s="180"/>
      <c r="G61" s="180"/>
      <c r="H61" s="180">
        <f>'将来負担比率（分子）の構造'!K$46</f>
        <v>1</v>
      </c>
      <c r="I61" s="180"/>
      <c r="J61" s="180"/>
      <c r="K61" s="180">
        <f>'将来負担比率（分子）の構造'!L$46</f>
        <v>1</v>
      </c>
      <c r="L61" s="180"/>
      <c r="M61" s="180"/>
      <c r="N61" s="180">
        <f>'将来負担比率（分子）の構造'!M$46</f>
        <v>1</v>
      </c>
      <c r="O61" s="180"/>
      <c r="P61" s="180"/>
    </row>
    <row r="62" spans="1:16">
      <c r="A62" s="180" t="s">
        <v>35</v>
      </c>
      <c r="B62" s="180">
        <f>'将来負担比率（分子）の構造'!I$45</f>
        <v>5641</v>
      </c>
      <c r="C62" s="180"/>
      <c r="D62" s="180"/>
      <c r="E62" s="180">
        <f>'将来負担比率（分子）の構造'!J$45</f>
        <v>5280</v>
      </c>
      <c r="F62" s="180"/>
      <c r="G62" s="180"/>
      <c r="H62" s="180">
        <f>'将来負担比率（分子）の構造'!K$45</f>
        <v>5353</v>
      </c>
      <c r="I62" s="180"/>
      <c r="J62" s="180"/>
      <c r="K62" s="180">
        <f>'将来負担比率（分子）の構造'!L$45</f>
        <v>4988</v>
      </c>
      <c r="L62" s="180"/>
      <c r="M62" s="180"/>
      <c r="N62" s="180">
        <f>'将来負担比率（分子）の構造'!M$45</f>
        <v>4408</v>
      </c>
      <c r="O62" s="180"/>
      <c r="P62" s="180"/>
    </row>
    <row r="63" spans="1:16">
      <c r="A63" s="180" t="s">
        <v>34</v>
      </c>
      <c r="B63" s="180">
        <f>'将来負担比率（分子）の構造'!I$44</f>
        <v>324</v>
      </c>
      <c r="C63" s="180"/>
      <c r="D63" s="180"/>
      <c r="E63" s="180">
        <f>'将来負担比率（分子）の構造'!J$44</f>
        <v>319</v>
      </c>
      <c r="F63" s="180"/>
      <c r="G63" s="180"/>
      <c r="H63" s="180">
        <f>'将来負担比率（分子）の構造'!K$44</f>
        <v>317</v>
      </c>
      <c r="I63" s="180"/>
      <c r="J63" s="180"/>
      <c r="K63" s="180">
        <f>'将来負担比率（分子）の構造'!L$44</f>
        <v>337</v>
      </c>
      <c r="L63" s="180"/>
      <c r="M63" s="180"/>
      <c r="N63" s="180">
        <f>'将来負担比率（分子）の構造'!M$44</f>
        <v>342</v>
      </c>
      <c r="O63" s="180"/>
      <c r="P63" s="180"/>
    </row>
    <row r="64" spans="1:16">
      <c r="A64" s="180" t="s">
        <v>33</v>
      </c>
      <c r="B64" s="180">
        <f>'将来負担比率（分子）の構造'!I$43</f>
        <v>12138</v>
      </c>
      <c r="C64" s="180"/>
      <c r="D64" s="180"/>
      <c r="E64" s="180">
        <f>'将来負担比率（分子）の構造'!J$43</f>
        <v>11206</v>
      </c>
      <c r="F64" s="180"/>
      <c r="G64" s="180"/>
      <c r="H64" s="180">
        <f>'将来負担比率（分子）の構造'!K$43</f>
        <v>10362</v>
      </c>
      <c r="I64" s="180"/>
      <c r="J64" s="180"/>
      <c r="K64" s="180">
        <f>'将来負担比率（分子）の構造'!L$43</f>
        <v>8924</v>
      </c>
      <c r="L64" s="180"/>
      <c r="M64" s="180"/>
      <c r="N64" s="180">
        <f>'将来負担比率（分子）の構造'!M$43</f>
        <v>7494</v>
      </c>
      <c r="O64" s="180"/>
      <c r="P64" s="180"/>
    </row>
    <row r="65" spans="1:16">
      <c r="A65" s="180" t="s">
        <v>32</v>
      </c>
      <c r="B65" s="180">
        <f>'将来負担比率（分子）の構造'!I$42</f>
        <v>2</v>
      </c>
      <c r="C65" s="180"/>
      <c r="D65" s="180"/>
      <c r="E65" s="180" t="str">
        <f>'将来負担比率（分子）の構造'!J$42</f>
        <v>-</v>
      </c>
      <c r="F65" s="180"/>
      <c r="G65" s="180"/>
      <c r="H65" s="180" t="str">
        <f>'将来負担比率（分子）の構造'!K$42</f>
        <v>-</v>
      </c>
      <c r="I65" s="180"/>
      <c r="J65" s="180"/>
      <c r="K65" s="180" t="str">
        <f>'将来負担比率（分子）の構造'!L$42</f>
        <v>-</v>
      </c>
      <c r="L65" s="180"/>
      <c r="M65" s="180"/>
      <c r="N65" s="180" t="str">
        <f>'将来負担比率（分子）の構造'!M$42</f>
        <v>-</v>
      </c>
      <c r="O65" s="180"/>
      <c r="P65" s="180"/>
    </row>
    <row r="66" spans="1:16">
      <c r="A66" s="180" t="s">
        <v>31</v>
      </c>
      <c r="B66" s="180">
        <f>'将来負担比率（分子）の構造'!I$41</f>
        <v>39662</v>
      </c>
      <c r="C66" s="180"/>
      <c r="D66" s="180"/>
      <c r="E66" s="180">
        <f>'将来負担比率（分子）の構造'!J$41</f>
        <v>39710</v>
      </c>
      <c r="F66" s="180"/>
      <c r="G66" s="180"/>
      <c r="H66" s="180">
        <f>'将来負担比率（分子）の構造'!K$41</f>
        <v>39122</v>
      </c>
      <c r="I66" s="180"/>
      <c r="J66" s="180"/>
      <c r="K66" s="180">
        <f>'将来負担比率（分子）の構造'!L$41</f>
        <v>38302</v>
      </c>
      <c r="L66" s="180"/>
      <c r="M66" s="180"/>
      <c r="N66" s="180">
        <f>'将来負担比率（分子）の構造'!M$41</f>
        <v>36205</v>
      </c>
      <c r="O66" s="180"/>
      <c r="P66" s="180"/>
    </row>
    <row r="67" spans="1:16">
      <c r="A67" s="180" t="s">
        <v>75</v>
      </c>
      <c r="B67" s="180" t="e">
        <f>NA()</f>
        <v>#N/A</v>
      </c>
      <c r="C67" s="180">
        <f>IF(ISNUMBER('将来負担比率（分子）の構造'!I$53), IF('将来負担比率（分子）の構造'!I$53 &lt; 0, 0, '将来負担比率（分子）の構造'!I$53), NA())</f>
        <v>80</v>
      </c>
      <c r="D67" s="180" t="e">
        <f>NA()</f>
        <v>#N/A</v>
      </c>
      <c r="E67" s="180" t="e">
        <f>NA()</f>
        <v>#N/A</v>
      </c>
      <c r="F67" s="180">
        <f>IF(ISNUMBER('将来負担比率（分子）の構造'!J$53), IF('将来負担比率（分子）の構造'!J$53 &lt; 0, 0, '将来負担比率（分子）の構造'!J$53), NA())</f>
        <v>0</v>
      </c>
      <c r="G67" s="180" t="e">
        <f>NA()</f>
        <v>#N/A</v>
      </c>
      <c r="H67" s="180" t="e">
        <f>NA()</f>
        <v>#N/A</v>
      </c>
      <c r="I67" s="180">
        <f>IF(ISNUMBER('将来負担比率（分子）の構造'!K$53), IF('将来負担比率（分子）の構造'!K$53 &lt; 0, 0, '将来負担比率（分子）の構造'!K$53), NA())</f>
        <v>0</v>
      </c>
      <c r="J67" s="180" t="e">
        <f>NA()</f>
        <v>#N/A</v>
      </c>
      <c r="K67" s="180" t="e">
        <f>NA()</f>
        <v>#N/A</v>
      </c>
      <c r="L67" s="180">
        <f>IF(ISNUMBER('将来負担比率（分子）の構造'!L$53), IF('将来負担比率（分子）の構造'!L$53 &lt; 0, 0, '将来負担比率（分子）の構造'!L$53), NA())</f>
        <v>0</v>
      </c>
      <c r="M67" s="180" t="e">
        <f>NA()</f>
        <v>#N/A</v>
      </c>
      <c r="N67" s="180" t="e">
        <f>NA()</f>
        <v>#N/A</v>
      </c>
      <c r="O67" s="180">
        <f>IF(ISNUMBER('将来負担比率（分子）の構造'!M$53), IF('将来負担比率（分子）の構造'!M$53 &lt; 0, 0, '将来負担比率（分子）の構造'!M$53), NA())</f>
        <v>0</v>
      </c>
      <c r="P67" s="180" t="e">
        <f>NA()</f>
        <v>#N/A</v>
      </c>
    </row>
    <row r="70" spans="1:16">
      <c r="A70" s="182" t="s">
        <v>76</v>
      </c>
      <c r="B70" s="182"/>
      <c r="C70" s="182"/>
      <c r="D70" s="182"/>
      <c r="E70" s="182"/>
      <c r="F70" s="182"/>
    </row>
    <row r="71" spans="1:16">
      <c r="A71" s="183"/>
      <c r="B71" s="183" t="str">
        <f>基金残高に係る経年分析!F54</f>
        <v>H28</v>
      </c>
      <c r="C71" s="183" t="str">
        <f>基金残高に係る経年分析!G54</f>
        <v>H29</v>
      </c>
      <c r="D71" s="183" t="str">
        <f>基金残高に係る経年分析!H54</f>
        <v>H30</v>
      </c>
    </row>
    <row r="72" spans="1:16">
      <c r="A72" s="183" t="s">
        <v>77</v>
      </c>
      <c r="B72" s="184">
        <f>基金残高に係る経年分析!F55</f>
        <v>7329</v>
      </c>
      <c r="C72" s="184">
        <f>基金残高に係る経年分析!G55</f>
        <v>6144</v>
      </c>
      <c r="D72" s="184">
        <f>基金残高に係る経年分析!H55</f>
        <v>5159</v>
      </c>
    </row>
    <row r="73" spans="1:16">
      <c r="A73" s="183" t="s">
        <v>78</v>
      </c>
      <c r="B73" s="184">
        <f>基金残高に係る経年分析!F56</f>
        <v>2052</v>
      </c>
      <c r="C73" s="184">
        <f>基金残高に係る経年分析!G56</f>
        <v>2056</v>
      </c>
      <c r="D73" s="184">
        <f>基金残高に係る経年分析!H56</f>
        <v>1961</v>
      </c>
    </row>
    <row r="74" spans="1:16">
      <c r="A74" s="183" t="s">
        <v>79</v>
      </c>
      <c r="B74" s="184">
        <f>基金残高に係る経年分析!F57</f>
        <v>9019</v>
      </c>
      <c r="C74" s="184">
        <f>基金残高に係る経年分析!G57</f>
        <v>8891</v>
      </c>
      <c r="D74" s="184">
        <f>基金残高に係る経年分析!H57</f>
        <v>8404</v>
      </c>
    </row>
  </sheetData>
  <sheetProtection algorithmName="SHA-512" hashValue="PJ/z9rHsK9ZpK5o5RK5FUChhapMjPV42aLtHnC37B9PFYkk3RQf4e3HAedGJDTp4RltLyUs2NEmU5vQ4U4aR8A==" saltValue="oITbWcpYbZGkcK8iCCAiP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03"/>
  <sheetViews>
    <sheetView showGridLines="0" zoomScaleNormal="100" zoomScaleSheetLayoutView="55" workbookViewId="0"/>
  </sheetViews>
  <sheetFormatPr defaultColWidth="0" defaultRowHeight="13.5" customHeight="1" zeroHeight="1"/>
  <cols>
    <col min="1" max="116" width="2.625" style="186" customWidth="1"/>
    <col min="117" max="16384" width="9" style="185" hidden="1"/>
  </cols>
  <sheetData>
    <row r="1" spans="2:116">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row>
    <row r="2" spans="2:116"/>
    <row r="3" spans="2:116"/>
    <row r="4" spans="2:116">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row>
    <row r="5" spans="2:116">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5"/>
      <c r="DL5" s="185"/>
    </row>
    <row r="6" spans="2:116"/>
    <row r="7" spans="2:116"/>
    <row r="8" spans="2:116"/>
    <row r="9" spans="2:116"/>
    <row r="10" spans="2:116"/>
    <row r="11" spans="2:116"/>
    <row r="12" spans="2:116"/>
    <row r="13" spans="2:116"/>
    <row r="14" spans="2:116"/>
    <row r="15" spans="2:116"/>
    <row r="16" spans="2:116"/>
    <row r="17" spans="9:116"/>
    <row r="18" spans="9:116">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row>
    <row r="19" spans="9:116"/>
    <row r="20" spans="9:116"/>
    <row r="21" spans="9:116">
      <c r="DL21" s="185"/>
    </row>
    <row r="22" spans="9:116">
      <c r="DI22" s="185"/>
      <c r="DJ22" s="185"/>
      <c r="DK22" s="185"/>
      <c r="DL22" s="185"/>
    </row>
    <row r="23" spans="9:116">
      <c r="CY23" s="185"/>
      <c r="CZ23" s="185"/>
      <c r="DA23" s="185"/>
      <c r="DB23" s="185"/>
      <c r="DC23" s="185"/>
      <c r="DD23" s="185"/>
      <c r="DE23" s="185"/>
      <c r="DF23" s="185"/>
      <c r="DG23" s="185"/>
      <c r="DH23" s="185"/>
      <c r="DI23" s="185"/>
      <c r="DJ23" s="185"/>
      <c r="DK23" s="185"/>
      <c r="DL23" s="185"/>
    </row>
    <row r="24" spans="9:116"/>
    <row r="25" spans="9:116"/>
    <row r="26" spans="9:116"/>
    <row r="27" spans="9:116"/>
    <row r="28" spans="9:116"/>
    <row r="29" spans="9:116"/>
    <row r="30" spans="9:116"/>
    <row r="31" spans="9:116"/>
    <row r="32" spans="9:116"/>
    <row r="33" spans="15:116"/>
    <row r="34" spans="15:116"/>
    <row r="35" spans="15:116">
      <c r="CZ35" s="185"/>
      <c r="DA35" s="185"/>
      <c r="DB35" s="185"/>
      <c r="DC35" s="185"/>
      <c r="DD35" s="185"/>
      <c r="DE35" s="185"/>
      <c r="DF35" s="185"/>
      <c r="DG35" s="185"/>
      <c r="DH35" s="185"/>
      <c r="DI35" s="185"/>
      <c r="DJ35" s="185"/>
      <c r="DK35" s="185"/>
      <c r="DL35" s="185"/>
    </row>
    <row r="36" spans="15:116"/>
    <row r="37" spans="15:116">
      <c r="DL37" s="185"/>
    </row>
    <row r="38" spans="15:116">
      <c r="DI38" s="185"/>
      <c r="DJ38" s="185"/>
      <c r="DK38" s="185"/>
      <c r="DL38" s="185"/>
    </row>
    <row r="39" spans="15:116"/>
    <row r="40" spans="15:116"/>
    <row r="41" spans="15:116"/>
    <row r="42" spans="15:116"/>
    <row r="43" spans="15:116">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row>
    <row r="44" spans="15:116">
      <c r="DL44" s="185"/>
    </row>
    <row r="45" spans="15:116"/>
    <row r="46" spans="15:116">
      <c r="DA46" s="185"/>
      <c r="DB46" s="185"/>
      <c r="DC46" s="185"/>
      <c r="DD46" s="185"/>
      <c r="DE46" s="185"/>
      <c r="DF46" s="185"/>
      <c r="DG46" s="185"/>
      <c r="DH46" s="185"/>
      <c r="DI46" s="185"/>
      <c r="DJ46" s="185"/>
      <c r="DK46" s="185"/>
      <c r="DL46" s="185"/>
    </row>
    <row r="47" spans="15:116"/>
    <row r="48" spans="15:116"/>
    <row r="49" spans="104:116"/>
    <row r="50" spans="104:116">
      <c r="CZ50" s="185"/>
      <c r="DA50" s="185"/>
      <c r="DB50" s="185"/>
      <c r="DC50" s="185"/>
      <c r="DD50" s="185"/>
      <c r="DE50" s="185"/>
      <c r="DF50" s="185"/>
      <c r="DG50" s="185"/>
      <c r="DH50" s="185"/>
      <c r="DI50" s="185"/>
      <c r="DJ50" s="185"/>
      <c r="DK50" s="185"/>
      <c r="DL50" s="185"/>
    </row>
    <row r="51" spans="104:116"/>
    <row r="52" spans="104:116"/>
    <row r="53" spans="104:116">
      <c r="DL53" s="185"/>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185"/>
      <c r="DD67" s="185"/>
      <c r="DE67" s="185"/>
      <c r="DF67" s="185"/>
      <c r="DG67" s="185"/>
      <c r="DH67" s="185"/>
      <c r="DI67" s="185"/>
      <c r="DJ67" s="185"/>
      <c r="DK67" s="185"/>
      <c r="DL67" s="185"/>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sheetData>
  <sheetProtection algorithmName="SHA-512" hashValue="U6OcOHUOMC2+YFrtJuauHYkMCBH7nHDUmzXVJ3v72DZ/iCXFjfsIJDGIBnaNmybRhFnY/sfYVPpaHt2n3tBgyQ==" saltValue="ZUbqskHcRLonZZ9pjzBB5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cols>
    <col min="1" max="36" width="2.5" style="187" customWidth="1"/>
    <col min="37" max="44" width="17" style="187" customWidth="1"/>
    <col min="45" max="45" width="6.125" style="194" customWidth="1"/>
    <col min="46" max="46" width="3" style="192" customWidth="1"/>
    <col min="47" max="47" width="19.125" style="187" hidden="1" customWidth="1"/>
    <col min="48" max="52" width="12.625" style="187" hidden="1" customWidth="1"/>
    <col min="53" max="16384" width="8.625" style="187" hidden="1"/>
  </cols>
  <sheetData>
    <row r="1" spans="1:46">
      <c r="AS1" s="188"/>
      <c r="AT1" s="188"/>
    </row>
    <row r="2" spans="1:46">
      <c r="AS2" s="188"/>
      <c r="AT2" s="188"/>
    </row>
    <row r="3" spans="1:46">
      <c r="AS3" s="188"/>
      <c r="AT3" s="188"/>
    </row>
    <row r="4" spans="1:46">
      <c r="AS4" s="188"/>
      <c r="AT4" s="188"/>
    </row>
    <row r="5" spans="1:46" ht="17.25">
      <c r="A5" s="189" t="s">
        <v>83</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1"/>
    </row>
    <row r="6" spans="1:46">
      <c r="A6" s="192"/>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93" t="s">
        <v>84</v>
      </c>
      <c r="AL6" s="193"/>
      <c r="AM6" s="193"/>
      <c r="AN6" s="193"/>
      <c r="AO6" s="188"/>
      <c r="AP6" s="188"/>
      <c r="AQ6" s="188"/>
      <c r="AR6" s="188"/>
    </row>
    <row r="7" spans="1:46">
      <c r="A7" s="192"/>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95"/>
      <c r="AL7" s="196"/>
      <c r="AM7" s="196"/>
      <c r="AN7" s="197"/>
      <c r="AO7" s="283" t="s">
        <v>85</v>
      </c>
      <c r="AP7" s="198"/>
      <c r="AQ7" s="199" t="s">
        <v>86</v>
      </c>
      <c r="AR7" s="200"/>
    </row>
    <row r="8" spans="1:46">
      <c r="A8" s="192"/>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201"/>
      <c r="AL8" s="202"/>
      <c r="AM8" s="202"/>
      <c r="AN8" s="203"/>
      <c r="AO8" s="284"/>
      <c r="AP8" s="204" t="s">
        <v>87</v>
      </c>
      <c r="AQ8" s="205" t="s">
        <v>88</v>
      </c>
      <c r="AR8" s="206" t="s">
        <v>89</v>
      </c>
    </row>
    <row r="9" spans="1:46">
      <c r="A9" s="192"/>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285" t="s">
        <v>90</v>
      </c>
      <c r="AL9" s="286"/>
      <c r="AM9" s="286"/>
      <c r="AN9" s="287"/>
      <c r="AO9" s="207">
        <v>5622006</v>
      </c>
      <c r="AP9" s="207">
        <v>85362</v>
      </c>
      <c r="AQ9" s="208">
        <v>72852</v>
      </c>
      <c r="AR9" s="209">
        <v>17.2</v>
      </c>
    </row>
    <row r="10" spans="1:46">
      <c r="A10" s="192"/>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285" t="s">
        <v>91</v>
      </c>
      <c r="AL10" s="286"/>
      <c r="AM10" s="286"/>
      <c r="AN10" s="287"/>
      <c r="AO10" s="210">
        <v>287557</v>
      </c>
      <c r="AP10" s="210">
        <v>4366</v>
      </c>
      <c r="AQ10" s="211">
        <v>5779</v>
      </c>
      <c r="AR10" s="212">
        <v>-24.5</v>
      </c>
    </row>
    <row r="11" spans="1:46" ht="13.5" customHeight="1">
      <c r="A11" s="192"/>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285" t="s">
        <v>92</v>
      </c>
      <c r="AL11" s="286"/>
      <c r="AM11" s="286"/>
      <c r="AN11" s="287"/>
      <c r="AO11" s="210">
        <v>518085</v>
      </c>
      <c r="AP11" s="210">
        <v>7866</v>
      </c>
      <c r="AQ11" s="211">
        <v>5205</v>
      </c>
      <c r="AR11" s="212">
        <v>51.1</v>
      </c>
    </row>
    <row r="12" spans="1:46" ht="13.5" customHeight="1">
      <c r="A12" s="192"/>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285" t="s">
        <v>93</v>
      </c>
      <c r="AL12" s="286"/>
      <c r="AM12" s="286"/>
      <c r="AN12" s="287"/>
      <c r="AO12" s="210">
        <v>12207</v>
      </c>
      <c r="AP12" s="210">
        <v>185</v>
      </c>
      <c r="AQ12" s="211">
        <v>1186</v>
      </c>
      <c r="AR12" s="212">
        <v>-84.4</v>
      </c>
    </row>
    <row r="13" spans="1:46" ht="13.5" customHeight="1">
      <c r="A13" s="192"/>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285" t="s">
        <v>94</v>
      </c>
      <c r="AL13" s="286"/>
      <c r="AM13" s="286"/>
      <c r="AN13" s="287"/>
      <c r="AO13" s="210" t="s">
        <v>95</v>
      </c>
      <c r="AP13" s="210" t="s">
        <v>95</v>
      </c>
      <c r="AQ13" s="211">
        <v>2</v>
      </c>
      <c r="AR13" s="212" t="s">
        <v>95</v>
      </c>
    </row>
    <row r="14" spans="1:46" ht="13.5" customHeight="1">
      <c r="A14" s="192"/>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285" t="s">
        <v>96</v>
      </c>
      <c r="AL14" s="286"/>
      <c r="AM14" s="286"/>
      <c r="AN14" s="287"/>
      <c r="AO14" s="210">
        <v>187115</v>
      </c>
      <c r="AP14" s="210">
        <v>2841</v>
      </c>
      <c r="AQ14" s="211">
        <v>3005</v>
      </c>
      <c r="AR14" s="212">
        <v>-5.5</v>
      </c>
    </row>
    <row r="15" spans="1:46" ht="13.5" customHeight="1">
      <c r="A15" s="192"/>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285" t="s">
        <v>97</v>
      </c>
      <c r="AL15" s="286"/>
      <c r="AM15" s="286"/>
      <c r="AN15" s="287"/>
      <c r="AO15" s="210">
        <v>78190</v>
      </c>
      <c r="AP15" s="210">
        <v>1187</v>
      </c>
      <c r="AQ15" s="211">
        <v>1720</v>
      </c>
      <c r="AR15" s="212">
        <v>-31</v>
      </c>
    </row>
    <row r="16" spans="1:46">
      <c r="A16" s="192"/>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288" t="s">
        <v>98</v>
      </c>
      <c r="AL16" s="289"/>
      <c r="AM16" s="289"/>
      <c r="AN16" s="290"/>
      <c r="AO16" s="210">
        <v>-703577</v>
      </c>
      <c r="AP16" s="210">
        <v>-10683</v>
      </c>
      <c r="AQ16" s="211">
        <v>-6900</v>
      </c>
      <c r="AR16" s="212">
        <v>54.8</v>
      </c>
    </row>
    <row r="17" spans="1:46">
      <c r="A17" s="192"/>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288" t="s">
        <v>80</v>
      </c>
      <c r="AL17" s="289"/>
      <c r="AM17" s="289"/>
      <c r="AN17" s="290"/>
      <c r="AO17" s="210">
        <v>6001583</v>
      </c>
      <c r="AP17" s="210">
        <v>91125</v>
      </c>
      <c r="AQ17" s="211">
        <v>82850</v>
      </c>
      <c r="AR17" s="212">
        <v>10</v>
      </c>
    </row>
    <row r="18" spans="1:46">
      <c r="A18" s="192"/>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213"/>
      <c r="AR18" s="213"/>
    </row>
    <row r="19" spans="1:46">
      <c r="A19" s="192"/>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t="s">
        <v>99</v>
      </c>
      <c r="AL19" s="188"/>
      <c r="AM19" s="188"/>
      <c r="AN19" s="188"/>
      <c r="AO19" s="188"/>
      <c r="AP19" s="188"/>
      <c r="AQ19" s="188"/>
      <c r="AR19" s="188"/>
    </row>
    <row r="20" spans="1:46">
      <c r="A20" s="192"/>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214"/>
      <c r="AL20" s="215"/>
      <c r="AM20" s="215"/>
      <c r="AN20" s="216"/>
      <c r="AO20" s="217" t="s">
        <v>100</v>
      </c>
      <c r="AP20" s="218" t="s">
        <v>101</v>
      </c>
      <c r="AQ20" s="219" t="s">
        <v>102</v>
      </c>
      <c r="AR20" s="220"/>
    </row>
    <row r="21" spans="1:46" s="226" customFormat="1">
      <c r="A21" s="221"/>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280" t="s">
        <v>103</v>
      </c>
      <c r="AL21" s="281"/>
      <c r="AM21" s="281"/>
      <c r="AN21" s="282"/>
      <c r="AO21" s="222">
        <v>8.4600000000000009</v>
      </c>
      <c r="AP21" s="223">
        <v>8.1999999999999993</v>
      </c>
      <c r="AQ21" s="224">
        <v>0.26</v>
      </c>
      <c r="AR21" s="193"/>
      <c r="AS21" s="225"/>
      <c r="AT21" s="221"/>
    </row>
    <row r="22" spans="1:46" s="226" customFormat="1">
      <c r="A22" s="221"/>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280" t="s">
        <v>104</v>
      </c>
      <c r="AL22" s="281"/>
      <c r="AM22" s="281"/>
      <c r="AN22" s="282"/>
      <c r="AO22" s="227">
        <v>100.5</v>
      </c>
      <c r="AP22" s="228">
        <v>97.9</v>
      </c>
      <c r="AQ22" s="229">
        <v>2.6</v>
      </c>
      <c r="AR22" s="213"/>
      <c r="AS22" s="225"/>
      <c r="AT22" s="221"/>
    </row>
    <row r="23" spans="1:46" s="226" customFormat="1">
      <c r="A23" s="221"/>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213"/>
      <c r="AQ23" s="213"/>
      <c r="AR23" s="213"/>
      <c r="AS23" s="225"/>
      <c r="AT23" s="221"/>
    </row>
    <row r="24" spans="1:46" s="226" customFormat="1">
      <c r="A24" s="221"/>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213"/>
      <c r="AQ24" s="213"/>
      <c r="AR24" s="213"/>
      <c r="AS24" s="225"/>
      <c r="AT24" s="221"/>
    </row>
    <row r="25" spans="1:46" s="226" customFormat="1">
      <c r="A25" s="230"/>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2"/>
      <c r="AQ25" s="232"/>
      <c r="AR25" s="232"/>
      <c r="AS25" s="233"/>
      <c r="AT25" s="221"/>
    </row>
    <row r="26" spans="1:46" s="226" customFormat="1">
      <c r="A26" s="193" t="s">
        <v>105</v>
      </c>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213"/>
      <c r="AQ26" s="213"/>
      <c r="AR26" s="213"/>
      <c r="AS26" s="193"/>
      <c r="AT26" s="193"/>
    </row>
    <row r="27" spans="1:46">
      <c r="A27" s="234"/>
      <c r="AO27" s="188"/>
      <c r="AP27" s="188"/>
      <c r="AQ27" s="188"/>
      <c r="AR27" s="188"/>
      <c r="AS27" s="188"/>
      <c r="AT27" s="188"/>
    </row>
    <row r="28" spans="1:46" ht="17.25">
      <c r="A28" s="189" t="s">
        <v>106</v>
      </c>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235"/>
    </row>
    <row r="29" spans="1:46">
      <c r="A29" s="192"/>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93" t="s">
        <v>107</v>
      </c>
      <c r="AL29" s="193"/>
      <c r="AM29" s="193"/>
      <c r="AN29" s="193"/>
      <c r="AO29" s="188"/>
      <c r="AP29" s="188"/>
      <c r="AQ29" s="188"/>
      <c r="AR29" s="188"/>
      <c r="AS29" s="236"/>
    </row>
    <row r="30" spans="1:46">
      <c r="A30" s="192"/>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95"/>
      <c r="AL30" s="196"/>
      <c r="AM30" s="196"/>
      <c r="AN30" s="197"/>
      <c r="AO30" s="283" t="s">
        <v>85</v>
      </c>
      <c r="AP30" s="198"/>
      <c r="AQ30" s="199" t="s">
        <v>86</v>
      </c>
      <c r="AR30" s="200"/>
    </row>
    <row r="31" spans="1:46">
      <c r="A31" s="192"/>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201"/>
      <c r="AL31" s="202"/>
      <c r="AM31" s="202"/>
      <c r="AN31" s="203"/>
      <c r="AO31" s="284"/>
      <c r="AP31" s="204" t="s">
        <v>87</v>
      </c>
      <c r="AQ31" s="205" t="s">
        <v>88</v>
      </c>
      <c r="AR31" s="206" t="s">
        <v>89</v>
      </c>
    </row>
    <row r="32" spans="1:46" ht="27" customHeight="1">
      <c r="A32" s="192"/>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296" t="s">
        <v>108</v>
      </c>
      <c r="AL32" s="297"/>
      <c r="AM32" s="297"/>
      <c r="AN32" s="298"/>
      <c r="AO32" s="237">
        <v>4838419</v>
      </c>
      <c r="AP32" s="237">
        <v>73464</v>
      </c>
      <c r="AQ32" s="238">
        <v>53769</v>
      </c>
      <c r="AR32" s="239">
        <v>36.6</v>
      </c>
    </row>
    <row r="33" spans="1:46" ht="13.5" customHeight="1">
      <c r="A33" s="192"/>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296" t="s">
        <v>109</v>
      </c>
      <c r="AL33" s="297"/>
      <c r="AM33" s="297"/>
      <c r="AN33" s="298"/>
      <c r="AO33" s="237" t="s">
        <v>95</v>
      </c>
      <c r="AP33" s="237" t="s">
        <v>95</v>
      </c>
      <c r="AQ33" s="238" t="s">
        <v>95</v>
      </c>
      <c r="AR33" s="239" t="s">
        <v>95</v>
      </c>
    </row>
    <row r="34" spans="1:46" ht="27" customHeight="1">
      <c r="A34" s="192"/>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296" t="s">
        <v>110</v>
      </c>
      <c r="AL34" s="297"/>
      <c r="AM34" s="297"/>
      <c r="AN34" s="298"/>
      <c r="AO34" s="237" t="s">
        <v>95</v>
      </c>
      <c r="AP34" s="237" t="s">
        <v>95</v>
      </c>
      <c r="AQ34" s="238">
        <v>30</v>
      </c>
      <c r="AR34" s="239" t="s">
        <v>95</v>
      </c>
    </row>
    <row r="35" spans="1:46" ht="27" customHeight="1">
      <c r="A35" s="192"/>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296" t="s">
        <v>111</v>
      </c>
      <c r="AL35" s="297"/>
      <c r="AM35" s="297"/>
      <c r="AN35" s="298"/>
      <c r="AO35" s="237">
        <v>615416</v>
      </c>
      <c r="AP35" s="237">
        <v>9344</v>
      </c>
      <c r="AQ35" s="238">
        <v>13935</v>
      </c>
      <c r="AR35" s="239">
        <v>-32.9</v>
      </c>
    </row>
    <row r="36" spans="1:46" ht="27" customHeight="1">
      <c r="A36" s="192"/>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296" t="s">
        <v>112</v>
      </c>
      <c r="AL36" s="297"/>
      <c r="AM36" s="297"/>
      <c r="AN36" s="298"/>
      <c r="AO36" s="237">
        <v>24478</v>
      </c>
      <c r="AP36" s="237">
        <v>372</v>
      </c>
      <c r="AQ36" s="238">
        <v>1254</v>
      </c>
      <c r="AR36" s="239">
        <v>-70.3</v>
      </c>
    </row>
    <row r="37" spans="1:46" ht="13.5" customHeight="1">
      <c r="A37" s="192"/>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296" t="s">
        <v>113</v>
      </c>
      <c r="AL37" s="297"/>
      <c r="AM37" s="297"/>
      <c r="AN37" s="298"/>
      <c r="AO37" s="237">
        <v>1512</v>
      </c>
      <c r="AP37" s="237">
        <v>23</v>
      </c>
      <c r="AQ37" s="238">
        <v>601</v>
      </c>
      <c r="AR37" s="239">
        <v>-96.2</v>
      </c>
    </row>
    <row r="38" spans="1:46" ht="27" customHeight="1">
      <c r="A38" s="192"/>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299" t="s">
        <v>114</v>
      </c>
      <c r="AL38" s="300"/>
      <c r="AM38" s="300"/>
      <c r="AN38" s="301"/>
      <c r="AO38" s="240">
        <v>563</v>
      </c>
      <c r="AP38" s="240">
        <v>9</v>
      </c>
      <c r="AQ38" s="241">
        <v>1</v>
      </c>
      <c r="AR38" s="229">
        <v>800</v>
      </c>
      <c r="AS38" s="236"/>
    </row>
    <row r="39" spans="1:46">
      <c r="A39" s="192"/>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299" t="s">
        <v>115</v>
      </c>
      <c r="AL39" s="300"/>
      <c r="AM39" s="300"/>
      <c r="AN39" s="301"/>
      <c r="AO39" s="237">
        <v>-387519</v>
      </c>
      <c r="AP39" s="237">
        <v>-5884</v>
      </c>
      <c r="AQ39" s="238">
        <v>-4013</v>
      </c>
      <c r="AR39" s="239">
        <v>46.6</v>
      </c>
      <c r="AS39" s="236"/>
    </row>
    <row r="40" spans="1:46" ht="27" customHeight="1">
      <c r="A40" s="192"/>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296" t="s">
        <v>116</v>
      </c>
      <c r="AL40" s="297"/>
      <c r="AM40" s="297"/>
      <c r="AN40" s="298"/>
      <c r="AO40" s="237">
        <v>-4283549</v>
      </c>
      <c r="AP40" s="237">
        <v>-65039</v>
      </c>
      <c r="AQ40" s="238">
        <v>-48341</v>
      </c>
      <c r="AR40" s="239">
        <v>34.5</v>
      </c>
      <c r="AS40" s="236"/>
    </row>
    <row r="41" spans="1:46">
      <c r="A41" s="192"/>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302" t="s">
        <v>81</v>
      </c>
      <c r="AL41" s="303"/>
      <c r="AM41" s="303"/>
      <c r="AN41" s="304"/>
      <c r="AO41" s="237">
        <v>809320</v>
      </c>
      <c r="AP41" s="237">
        <v>12288</v>
      </c>
      <c r="AQ41" s="238">
        <v>17235</v>
      </c>
      <c r="AR41" s="239">
        <v>-28.7</v>
      </c>
      <c r="AS41" s="236"/>
    </row>
    <row r="42" spans="1:46">
      <c r="A42" s="192"/>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242" t="s">
        <v>117</v>
      </c>
      <c r="AL42" s="188"/>
      <c r="AM42" s="188"/>
      <c r="AN42" s="188"/>
      <c r="AO42" s="188"/>
      <c r="AP42" s="188"/>
      <c r="AQ42" s="213"/>
      <c r="AR42" s="213"/>
      <c r="AS42" s="236"/>
    </row>
    <row r="43" spans="1:46">
      <c r="A43" s="192"/>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243"/>
      <c r="AQ43" s="213"/>
      <c r="AR43" s="188"/>
      <c r="AS43" s="236"/>
    </row>
    <row r="44" spans="1:46">
      <c r="A44" s="192"/>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213"/>
      <c r="AR44" s="188"/>
    </row>
    <row r="45" spans="1:46">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244"/>
      <c r="AR45" s="190"/>
      <c r="AS45" s="190"/>
      <c r="AT45" s="188"/>
    </row>
    <row r="46" spans="1:46">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188"/>
    </row>
    <row r="47" spans="1:46" ht="17.25" customHeight="1">
      <c r="A47" s="246" t="s">
        <v>118</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row>
    <row r="48" spans="1:46">
      <c r="A48" s="192"/>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247" t="s">
        <v>119</v>
      </c>
      <c r="AL48" s="247"/>
      <c r="AM48" s="247"/>
      <c r="AN48" s="247"/>
      <c r="AO48" s="247"/>
      <c r="AP48" s="247"/>
      <c r="AQ48" s="248"/>
      <c r="AR48" s="247"/>
    </row>
    <row r="49" spans="1:44" ht="13.5" customHeight="1">
      <c r="A49" s="192"/>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249"/>
      <c r="AL49" s="250"/>
      <c r="AM49" s="291" t="s">
        <v>85</v>
      </c>
      <c r="AN49" s="293" t="s">
        <v>120</v>
      </c>
      <c r="AO49" s="294"/>
      <c r="AP49" s="294"/>
      <c r="AQ49" s="294"/>
      <c r="AR49" s="295"/>
    </row>
    <row r="50" spans="1:44">
      <c r="A50" s="192"/>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251"/>
      <c r="AL50" s="252"/>
      <c r="AM50" s="292"/>
      <c r="AN50" s="253" t="s">
        <v>121</v>
      </c>
      <c r="AO50" s="254" t="s">
        <v>122</v>
      </c>
      <c r="AP50" s="255" t="s">
        <v>123</v>
      </c>
      <c r="AQ50" s="256" t="s">
        <v>124</v>
      </c>
      <c r="AR50" s="257" t="s">
        <v>125</v>
      </c>
    </row>
    <row r="51" spans="1:44">
      <c r="A51" s="192"/>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249" t="s">
        <v>126</v>
      </c>
      <c r="AL51" s="250"/>
      <c r="AM51" s="258">
        <v>5685314</v>
      </c>
      <c r="AN51" s="259">
        <v>81869</v>
      </c>
      <c r="AO51" s="260">
        <v>7.7</v>
      </c>
      <c r="AP51" s="261">
        <v>66255</v>
      </c>
      <c r="AQ51" s="262">
        <v>3.6</v>
      </c>
      <c r="AR51" s="263">
        <v>4.0999999999999996</v>
      </c>
    </row>
    <row r="52" spans="1:44">
      <c r="A52" s="192"/>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264"/>
      <c r="AL52" s="265" t="s">
        <v>127</v>
      </c>
      <c r="AM52" s="266">
        <v>2837550</v>
      </c>
      <c r="AN52" s="267">
        <v>40861</v>
      </c>
      <c r="AO52" s="268">
        <v>26.2</v>
      </c>
      <c r="AP52" s="269">
        <v>31822</v>
      </c>
      <c r="AQ52" s="270">
        <v>8.8000000000000007</v>
      </c>
      <c r="AR52" s="271">
        <v>17.399999999999999</v>
      </c>
    </row>
    <row r="53" spans="1:44">
      <c r="A53" s="192"/>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249" t="s">
        <v>128</v>
      </c>
      <c r="AL53" s="250"/>
      <c r="AM53" s="258">
        <v>5562390</v>
      </c>
      <c r="AN53" s="259">
        <v>81287</v>
      </c>
      <c r="AO53" s="260">
        <v>-0.7</v>
      </c>
      <c r="AP53" s="261">
        <v>92247</v>
      </c>
      <c r="AQ53" s="262">
        <v>39.200000000000003</v>
      </c>
      <c r="AR53" s="263">
        <v>-39.9</v>
      </c>
    </row>
    <row r="54" spans="1:44">
      <c r="A54" s="192"/>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264"/>
      <c r="AL54" s="265" t="s">
        <v>127</v>
      </c>
      <c r="AM54" s="266">
        <v>3500997</v>
      </c>
      <c r="AN54" s="267">
        <v>51162</v>
      </c>
      <c r="AO54" s="268">
        <v>25.2</v>
      </c>
      <c r="AP54" s="269">
        <v>37204</v>
      </c>
      <c r="AQ54" s="270">
        <v>16.899999999999999</v>
      </c>
      <c r="AR54" s="271">
        <v>8.3000000000000007</v>
      </c>
    </row>
    <row r="55" spans="1:44">
      <c r="A55" s="192"/>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249" t="s">
        <v>129</v>
      </c>
      <c r="AL55" s="250"/>
      <c r="AM55" s="258">
        <v>4892143</v>
      </c>
      <c r="AN55" s="259">
        <v>72254</v>
      </c>
      <c r="AO55" s="260">
        <v>-11.1</v>
      </c>
      <c r="AP55" s="261">
        <v>67319</v>
      </c>
      <c r="AQ55" s="262">
        <v>-27</v>
      </c>
      <c r="AR55" s="263">
        <v>15.9</v>
      </c>
    </row>
    <row r="56" spans="1:44">
      <c r="A56" s="192"/>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264"/>
      <c r="AL56" s="265" t="s">
        <v>127</v>
      </c>
      <c r="AM56" s="266">
        <v>2950626</v>
      </c>
      <c r="AN56" s="267">
        <v>43579</v>
      </c>
      <c r="AO56" s="268">
        <v>-14.8</v>
      </c>
      <c r="AP56" s="269">
        <v>38101</v>
      </c>
      <c r="AQ56" s="270">
        <v>2.4</v>
      </c>
      <c r="AR56" s="271">
        <v>-17.2</v>
      </c>
    </row>
    <row r="57" spans="1:44">
      <c r="A57" s="192"/>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249" t="s">
        <v>130</v>
      </c>
      <c r="AL57" s="250"/>
      <c r="AM57" s="258">
        <v>4573649</v>
      </c>
      <c r="AN57" s="259">
        <v>68388</v>
      </c>
      <c r="AO57" s="260">
        <v>-5.4</v>
      </c>
      <c r="AP57" s="261">
        <v>70615</v>
      </c>
      <c r="AQ57" s="262">
        <v>4.9000000000000004</v>
      </c>
      <c r="AR57" s="263">
        <v>-10.3</v>
      </c>
    </row>
    <row r="58" spans="1:44">
      <c r="A58" s="192"/>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264"/>
      <c r="AL58" s="265" t="s">
        <v>127</v>
      </c>
      <c r="AM58" s="266">
        <v>3166801</v>
      </c>
      <c r="AN58" s="267">
        <v>47352</v>
      </c>
      <c r="AO58" s="268">
        <v>8.6999999999999993</v>
      </c>
      <c r="AP58" s="269">
        <v>37382</v>
      </c>
      <c r="AQ58" s="270">
        <v>-1.9</v>
      </c>
      <c r="AR58" s="271">
        <v>10.6</v>
      </c>
    </row>
    <row r="59" spans="1:44">
      <c r="A59" s="192"/>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249" t="s">
        <v>131</v>
      </c>
      <c r="AL59" s="250"/>
      <c r="AM59" s="258">
        <v>3476303</v>
      </c>
      <c r="AN59" s="259">
        <v>52782</v>
      </c>
      <c r="AO59" s="260">
        <v>-22.8</v>
      </c>
      <c r="AP59" s="261">
        <v>69185</v>
      </c>
      <c r="AQ59" s="262">
        <v>-2</v>
      </c>
      <c r="AR59" s="263">
        <v>-20.8</v>
      </c>
    </row>
    <row r="60" spans="1:44">
      <c r="A60" s="192"/>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264"/>
      <c r="AL60" s="265" t="s">
        <v>127</v>
      </c>
      <c r="AM60" s="266">
        <v>1794526</v>
      </c>
      <c r="AN60" s="267">
        <v>27247</v>
      </c>
      <c r="AO60" s="268">
        <v>-42.5</v>
      </c>
      <c r="AP60" s="269">
        <v>38519</v>
      </c>
      <c r="AQ60" s="270">
        <v>3</v>
      </c>
      <c r="AR60" s="271">
        <v>-45.5</v>
      </c>
    </row>
    <row r="61" spans="1:44">
      <c r="A61" s="192"/>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249" t="s">
        <v>132</v>
      </c>
      <c r="AL61" s="272"/>
      <c r="AM61" s="273">
        <v>4837960</v>
      </c>
      <c r="AN61" s="274">
        <v>71316</v>
      </c>
      <c r="AO61" s="275">
        <v>-6.5</v>
      </c>
      <c r="AP61" s="276">
        <v>73124</v>
      </c>
      <c r="AQ61" s="277">
        <v>3.7</v>
      </c>
      <c r="AR61" s="263">
        <v>-10.199999999999999</v>
      </c>
    </row>
    <row r="62" spans="1:44">
      <c r="A62" s="192"/>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264"/>
      <c r="AL62" s="265" t="s">
        <v>127</v>
      </c>
      <c r="AM62" s="266">
        <v>2850100</v>
      </c>
      <c r="AN62" s="267">
        <v>42040</v>
      </c>
      <c r="AO62" s="268">
        <v>0.6</v>
      </c>
      <c r="AP62" s="269">
        <v>36606</v>
      </c>
      <c r="AQ62" s="270">
        <v>5.8</v>
      </c>
      <c r="AR62" s="271">
        <v>-5.2</v>
      </c>
    </row>
    <row r="63" spans="1:44">
      <c r="A63" s="192"/>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row>
    <row r="64" spans="1:44">
      <c r="A64" s="192"/>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row>
    <row r="65" spans="1:46">
      <c r="A65" s="192"/>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row>
    <row r="66" spans="1:46">
      <c r="A66" s="278"/>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45"/>
      <c r="AR66" s="245"/>
      <c r="AS66" s="279"/>
    </row>
    <row r="67" spans="1:46" ht="13.5" hidden="1" customHeight="1">
      <c r="AK67" s="188"/>
      <c r="AL67" s="188"/>
      <c r="AM67" s="188"/>
      <c r="AN67" s="188"/>
      <c r="AO67" s="188"/>
      <c r="AP67" s="188"/>
      <c r="AQ67" s="188"/>
      <c r="AR67" s="188"/>
      <c r="AS67" s="188"/>
      <c r="AT67" s="188"/>
    </row>
    <row r="68" spans="1:46" ht="13.5" hidden="1" customHeight="1">
      <c r="AK68" s="188"/>
      <c r="AL68" s="188"/>
      <c r="AM68" s="188"/>
      <c r="AN68" s="188"/>
      <c r="AO68" s="188"/>
      <c r="AP68" s="188"/>
      <c r="AQ68" s="188"/>
      <c r="AR68" s="188"/>
    </row>
    <row r="69" spans="1:46" ht="13.5" hidden="1" customHeight="1">
      <c r="AK69" s="188"/>
      <c r="AL69" s="188"/>
      <c r="AM69" s="188"/>
      <c r="AN69" s="188"/>
      <c r="AO69" s="188"/>
      <c r="AP69" s="188"/>
      <c r="AQ69" s="188"/>
      <c r="AR69" s="188"/>
    </row>
    <row r="70" spans="1:46" hidden="1">
      <c r="AK70" s="188"/>
      <c r="AL70" s="188"/>
      <c r="AM70" s="188"/>
      <c r="AN70" s="188"/>
      <c r="AO70" s="188"/>
      <c r="AP70" s="188"/>
      <c r="AQ70" s="188"/>
      <c r="AR70" s="188"/>
    </row>
    <row r="71" spans="1:46" hidden="1">
      <c r="AK71" s="188"/>
      <c r="AL71" s="188"/>
      <c r="AM71" s="188"/>
      <c r="AN71" s="188"/>
      <c r="AO71" s="188"/>
      <c r="AP71" s="188"/>
      <c r="AQ71" s="188"/>
      <c r="AR71" s="188"/>
    </row>
    <row r="72" spans="1:46" hidden="1">
      <c r="AK72" s="188"/>
      <c r="AL72" s="188"/>
      <c r="AM72" s="188"/>
      <c r="AN72" s="188"/>
      <c r="AO72" s="188"/>
      <c r="AP72" s="188"/>
      <c r="AQ72" s="188"/>
      <c r="AR72" s="188"/>
    </row>
    <row r="73" spans="1:46" hidden="1">
      <c r="AK73" s="188"/>
      <c r="AL73" s="188"/>
      <c r="AM73" s="188"/>
      <c r="AN73" s="188"/>
      <c r="AO73" s="188"/>
      <c r="AP73" s="188"/>
      <c r="AQ73" s="188"/>
      <c r="AR73" s="188"/>
    </row>
    <row r="74" spans="1:46" hidden="1"/>
  </sheetData>
  <sheetProtection algorithmName="SHA-512" hashValue="T6CYmvH+IcES/B3i6dvnWh+v7NsIJVm2HFQVqu1awUUKUbg79sWNET7mRFhh3lNmtsk0byKC8/P9WhOiEgnHcQ==" saltValue="qeShRVHvU9I97aYJJHcBW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32"/>
  <sheetViews>
    <sheetView showGridLines="0" zoomScale="75" zoomScaleNormal="75" zoomScaleSheetLayoutView="55" workbookViewId="0"/>
  </sheetViews>
  <sheetFormatPr defaultColWidth="0" defaultRowHeight="13.5" customHeight="1" zeroHeight="1"/>
  <cols>
    <col min="1" max="125" width="2.5" style="186" customWidth="1"/>
    <col min="126" max="16384" width="9" style="185" hidden="1"/>
  </cols>
  <sheetData>
    <row r="1" spans="2:125" ht="13.5" customHeight="1">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5"/>
      <c r="DQ1" s="185"/>
      <c r="DR1" s="185"/>
      <c r="DS1" s="185"/>
      <c r="DT1" s="185"/>
      <c r="DU1" s="185"/>
    </row>
    <row r="2" spans="2:125">
      <c r="B2" s="185"/>
      <c r="DG2" s="185"/>
    </row>
    <row r="3" spans="2:12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H3" s="185"/>
      <c r="DI3" s="185"/>
      <c r="DJ3" s="185"/>
      <c r="DK3" s="185"/>
      <c r="DL3" s="185"/>
      <c r="DM3" s="185"/>
      <c r="DN3" s="185"/>
      <c r="DO3" s="185"/>
      <c r="DP3" s="185"/>
      <c r="DQ3" s="185"/>
      <c r="DR3" s="185"/>
      <c r="DS3" s="185"/>
      <c r="DT3" s="185"/>
      <c r="DU3" s="185"/>
    </row>
    <row r="4" spans="2:125"/>
    <row r="5" spans="2:125"/>
    <row r="6" spans="2:125"/>
    <row r="7" spans="2:125"/>
    <row r="8" spans="2:125"/>
    <row r="9" spans="2:125">
      <c r="DU9" s="185"/>
    </row>
    <row r="10" spans="2:125"/>
    <row r="11" spans="2:125"/>
    <row r="12" spans="2:125"/>
    <row r="13" spans="2:125"/>
    <row r="14" spans="2:125"/>
    <row r="15" spans="2:125"/>
    <row r="16" spans="2:125"/>
    <row r="17" spans="125:125">
      <c r="DU17" s="185"/>
    </row>
    <row r="18" spans="125:125"/>
    <row r="19" spans="125:125"/>
    <row r="20" spans="125:125">
      <c r="DU20" s="185"/>
    </row>
    <row r="21" spans="125:125">
      <c r="DU21" s="185"/>
    </row>
    <row r="22" spans="125:125"/>
    <row r="23" spans="125:125"/>
    <row r="24" spans="125:125"/>
    <row r="25" spans="125:125"/>
    <row r="26" spans="125:125"/>
    <row r="27" spans="125:125"/>
    <row r="28" spans="125:125">
      <c r="DU28" s="185"/>
    </row>
    <row r="29" spans="125:125"/>
    <row r="30" spans="125:125"/>
    <row r="31" spans="125:125"/>
    <row r="32" spans="125:125"/>
    <row r="33" spans="2:125">
      <c r="B33" s="185"/>
      <c r="G33" s="185"/>
      <c r="I33" s="185"/>
    </row>
    <row r="34" spans="2:125">
      <c r="C34" s="185"/>
      <c r="P34" s="185"/>
      <c r="DE34" s="185"/>
      <c r="DH34" s="185"/>
    </row>
    <row r="35" spans="2:125">
      <c r="D35" s="185"/>
      <c r="E35" s="185"/>
      <c r="DG35" s="185"/>
      <c r="DJ35" s="185"/>
      <c r="DP35" s="185"/>
      <c r="DQ35" s="185"/>
      <c r="DR35" s="185"/>
      <c r="DS35" s="185"/>
      <c r="DT35" s="185"/>
      <c r="DU35" s="185"/>
    </row>
    <row r="36" spans="2:125">
      <c r="F36" s="185"/>
      <c r="H36" s="185"/>
      <c r="J36" s="185"/>
      <c r="K36" s="185"/>
      <c r="L36" s="185"/>
      <c r="M36" s="185"/>
      <c r="N36" s="185"/>
      <c r="O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F36" s="185"/>
      <c r="DI36" s="185"/>
      <c r="DK36" s="185"/>
      <c r="DL36" s="185"/>
      <c r="DM36" s="185"/>
      <c r="DN36" s="185"/>
      <c r="DO36" s="185"/>
      <c r="DP36" s="185"/>
      <c r="DQ36" s="185"/>
      <c r="DR36" s="185"/>
      <c r="DS36" s="185"/>
      <c r="DT36" s="185"/>
      <c r="DU36" s="185"/>
    </row>
    <row r="37" spans="2:125">
      <c r="DU37" s="185"/>
    </row>
    <row r="38" spans="2:125">
      <c r="DT38" s="185"/>
      <c r="DU38" s="185"/>
    </row>
    <row r="39" spans="2:125"/>
    <row r="40" spans="2:125">
      <c r="DH40" s="185"/>
    </row>
    <row r="41" spans="2:125">
      <c r="DE41" s="185"/>
    </row>
    <row r="42" spans="2:125">
      <c r="DG42" s="185"/>
      <c r="DJ42" s="185"/>
    </row>
    <row r="43" spans="2:12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F43" s="185"/>
      <c r="DI43" s="185"/>
      <c r="DK43" s="185"/>
      <c r="DL43" s="185"/>
      <c r="DM43" s="185"/>
      <c r="DN43" s="185"/>
      <c r="DO43" s="185"/>
      <c r="DP43" s="185"/>
      <c r="DQ43" s="185"/>
      <c r="DR43" s="185"/>
      <c r="DS43" s="185"/>
      <c r="DT43" s="185"/>
      <c r="DU43" s="185"/>
    </row>
    <row r="44" spans="2:125">
      <c r="DU44" s="185"/>
    </row>
    <row r="45" spans="2:125"/>
    <row r="46" spans="2:125"/>
    <row r="47" spans="2:125"/>
    <row r="48" spans="2:125">
      <c r="DT48" s="185"/>
      <c r="DU48" s="185"/>
    </row>
    <row r="49" spans="120:125">
      <c r="DU49" s="185"/>
    </row>
    <row r="50" spans="120:125">
      <c r="DU50" s="185"/>
    </row>
    <row r="51" spans="120:125">
      <c r="DP51" s="185"/>
      <c r="DQ51" s="185"/>
      <c r="DR51" s="185"/>
      <c r="DS51" s="185"/>
      <c r="DT51" s="185"/>
      <c r="DU51" s="185"/>
    </row>
    <row r="52" spans="120:125"/>
    <row r="53" spans="120:125"/>
    <row r="54" spans="120:125">
      <c r="DU54" s="185"/>
    </row>
    <row r="55" spans="120:125"/>
    <row r="56" spans="120:125"/>
    <row r="57" spans="120:125"/>
    <row r="58" spans="120:125">
      <c r="DU58" s="185"/>
    </row>
    <row r="59" spans="120:125"/>
    <row r="60" spans="120:125"/>
    <row r="61" spans="120:125"/>
    <row r="62" spans="120:125"/>
    <row r="63" spans="120:125">
      <c r="DU63" s="185"/>
    </row>
    <row r="64" spans="120:125">
      <c r="DT64" s="185"/>
      <c r="DU64" s="185"/>
    </row>
    <row r="65" spans="123:125"/>
    <row r="66" spans="123:125"/>
    <row r="67" spans="123:125"/>
    <row r="68" spans="123:125"/>
    <row r="69" spans="123:125">
      <c r="DS69" s="185"/>
      <c r="DT69" s="185"/>
      <c r="DU69" s="185"/>
    </row>
    <row r="70" spans="123:125"/>
    <row r="71" spans="123:125"/>
    <row r="72" spans="123:125"/>
    <row r="73" spans="123:125"/>
    <row r="74" spans="123:125"/>
    <row r="75" spans="123:125"/>
    <row r="76" spans="123:125"/>
    <row r="77" spans="123:125"/>
    <row r="78" spans="123:125"/>
    <row r="79" spans="123:125"/>
    <row r="80" spans="123:125"/>
    <row r="81" spans="116:125"/>
    <row r="82" spans="116:125">
      <c r="DL82" s="185"/>
    </row>
    <row r="83" spans="116:125">
      <c r="DM83" s="185"/>
      <c r="DN83" s="185"/>
      <c r="DO83" s="185"/>
      <c r="DP83" s="185"/>
      <c r="DQ83" s="185"/>
      <c r="DR83" s="185"/>
      <c r="DS83" s="185"/>
      <c r="DT83" s="185"/>
      <c r="DU83" s="185"/>
    </row>
    <row r="84" spans="116:125"/>
    <row r="85" spans="116:125"/>
    <row r="86" spans="116:125"/>
    <row r="87" spans="116:125"/>
    <row r="88" spans="116:125">
      <c r="DU88" s="185"/>
    </row>
    <row r="89" spans="116:125"/>
    <row r="90" spans="116:125"/>
    <row r="91" spans="116:125"/>
    <row r="92" spans="116:125" ht="13.5" customHeight="1"/>
    <row r="93" spans="116:125" ht="13.5" customHeight="1"/>
    <row r="94" spans="116:125" ht="13.5" customHeight="1">
      <c r="DS94" s="185"/>
      <c r="DT94" s="185"/>
      <c r="DU94" s="185"/>
    </row>
    <row r="95" spans="116:125" ht="13.5" customHeight="1">
      <c r="DU95" s="185"/>
    </row>
    <row r="96" spans="116:125" ht="13.5" customHeight="1"/>
    <row r="97" spans="124:125" ht="13.5" customHeight="1"/>
    <row r="98" spans="124:125" ht="13.5" customHeight="1"/>
    <row r="99" spans="124:125" ht="13.5" customHeight="1"/>
    <row r="100" spans="124:125" ht="13.5" customHeight="1"/>
    <row r="101" spans="124:125" ht="13.5" customHeight="1">
      <c r="DU101" s="185"/>
    </row>
    <row r="102" spans="124:125" ht="13.5" customHeight="1"/>
    <row r="103" spans="124:125" ht="13.5" customHeight="1"/>
    <row r="104" spans="124:125" ht="13.5" customHeight="1">
      <c r="DT104" s="185"/>
      <c r="DU104" s="185"/>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185" t="s">
        <v>134</v>
      </c>
    </row>
    <row r="117" spans="125:125" ht="13.5" hidden="1" customHeight="1"/>
    <row r="118" spans="125:125" ht="13.5" hidden="1" customHeight="1"/>
    <row r="119" spans="125:125" ht="13.5" hidden="1" customHeight="1"/>
    <row r="120" spans="125:125" ht="13.5" hidden="1" customHeight="1"/>
    <row r="121" spans="125:125" ht="13.5" hidden="1" customHeight="1">
      <c r="DU121" s="185"/>
    </row>
    <row r="122" spans="125:125" ht="13.5" hidden="1" customHeight="1"/>
    <row r="123" spans="125:125" ht="13.5" hidden="1" customHeight="1"/>
    <row r="124" spans="125:125" ht="13.5" hidden="1" customHeight="1"/>
    <row r="125" spans="125:125" ht="13.5" hidden="1" customHeight="1"/>
    <row r="126" spans="125:125" ht="13.5" hidden="1" customHeight="1"/>
    <row r="127" spans="125:125" ht="13.5" hidden="1" customHeight="1"/>
    <row r="128" spans="125:125" ht="13.5" hidden="1" customHeight="1"/>
    <row r="129" ht="13.5" hidden="1" customHeight="1"/>
    <row r="130" ht="13.5" hidden="1" customHeight="1"/>
    <row r="131" ht="13.5" hidden="1" customHeight="1"/>
    <row r="132" ht="13.5" hidden="1" customHeight="1"/>
  </sheetData>
  <sheetProtection algorithmName="SHA-512" hashValue="JNK9XdOw5lBQ0daPdM0MIwy+wwNqyszDtLBlp2r/HdjbWNBhfuWcC5zmFJU61paT0FRud3UDB+Y+S7hmzq3cPg==" saltValue="RIZBW3OXetkmvcM+pcnPT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32"/>
  <sheetViews>
    <sheetView showGridLines="0" zoomScale="75" zoomScaleNormal="75" zoomScaleSheetLayoutView="55" workbookViewId="0">
      <selection activeCell="BI81" sqref="BI81"/>
    </sheetView>
  </sheetViews>
  <sheetFormatPr defaultColWidth="0" defaultRowHeight="13.5" customHeight="1" zeroHeight="1"/>
  <cols>
    <col min="1" max="125" width="2.5" style="186" customWidth="1"/>
    <col min="126" max="142" width="0" style="185" hidden="1" customWidth="1"/>
    <col min="143" max="16384" width="9" style="185" hidden="1"/>
  </cols>
  <sheetData>
    <row r="1" spans="1:125" ht="13.5" customHeight="1">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5"/>
      <c r="DQ1" s="185"/>
      <c r="DR1" s="185"/>
      <c r="DS1" s="185"/>
      <c r="DT1" s="185"/>
      <c r="DU1" s="185"/>
    </row>
    <row r="2" spans="1:125">
      <c r="B2" s="185"/>
      <c r="T2" s="185"/>
    </row>
    <row r="3" spans="1:125">
      <c r="C3" s="185"/>
      <c r="D3" s="185"/>
      <c r="E3" s="185"/>
      <c r="F3" s="185"/>
      <c r="G3" s="185"/>
      <c r="H3" s="185"/>
      <c r="I3" s="185"/>
      <c r="J3" s="185"/>
      <c r="K3" s="185"/>
      <c r="L3" s="185"/>
      <c r="M3" s="185"/>
      <c r="N3" s="185"/>
      <c r="O3" s="185"/>
      <c r="P3" s="185"/>
      <c r="Q3" s="185"/>
      <c r="R3" s="185"/>
      <c r="S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185"/>
      <c r="G33" s="185"/>
      <c r="I33" s="185"/>
    </row>
    <row r="34" spans="2:125">
      <c r="C34" s="185"/>
      <c r="P34" s="185"/>
      <c r="R34" s="185"/>
      <c r="U34" s="185"/>
    </row>
    <row r="35" spans="2:125">
      <c r="D35" s="185"/>
      <c r="E35" s="185"/>
      <c r="T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row>
    <row r="36" spans="2:125">
      <c r="F36" s="185"/>
      <c r="H36" s="185"/>
      <c r="J36" s="185"/>
      <c r="K36" s="185"/>
      <c r="L36" s="185"/>
      <c r="M36" s="185"/>
      <c r="N36" s="185"/>
      <c r="O36" s="185"/>
      <c r="Q36" s="185"/>
      <c r="S36" s="185"/>
      <c r="V36" s="185"/>
    </row>
    <row r="37" spans="2:125"/>
    <row r="38" spans="2:125"/>
    <row r="39" spans="2:125"/>
    <row r="40" spans="2:125">
      <c r="U40" s="185"/>
    </row>
    <row r="41" spans="2:125">
      <c r="R41" s="185"/>
    </row>
    <row r="42" spans="2:125">
      <c r="T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row>
    <row r="43" spans="2:125">
      <c r="Q43" s="185"/>
      <c r="S43" s="185"/>
      <c r="V43" s="185"/>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186" t="s">
        <v>135</v>
      </c>
    </row>
    <row r="117" spans="125:125" ht="13.5" hidden="1" customHeight="1"/>
    <row r="118" spans="125:125" ht="13.5" hidden="1" customHeight="1"/>
    <row r="119" spans="125:125" ht="13.5" hidden="1" customHeight="1"/>
    <row r="120" spans="125:125" ht="13.5" hidden="1" customHeight="1"/>
    <row r="121" spans="125:125" ht="13.5" hidden="1" customHeight="1"/>
    <row r="122" spans="125:125" ht="13.5" hidden="1" customHeight="1"/>
    <row r="123" spans="125:125" ht="13.5" hidden="1" customHeight="1"/>
    <row r="124" spans="125:125" ht="13.5" hidden="1" customHeight="1"/>
    <row r="125" spans="125:125" ht="13.5" hidden="1" customHeight="1"/>
    <row r="126" spans="125:125" ht="13.5" hidden="1" customHeight="1"/>
    <row r="127" spans="125:125" ht="13.5" hidden="1" customHeight="1"/>
    <row r="128" spans="125:125" ht="13.5" hidden="1" customHeight="1"/>
    <row r="129" ht="13.5" hidden="1" customHeight="1"/>
    <row r="130" ht="13.5" hidden="1" customHeight="1"/>
    <row r="131" ht="13.5" hidden="1" customHeight="1"/>
    <row r="132" ht="13.5" hidden="1" customHeight="1"/>
  </sheetData>
  <sheetProtection algorithmName="SHA-512" hashValue="GQfL8bfMizKYert9U8qNeHENdzUUawGQc5H3fIuLotXSmZrrAJTSsCX36Nr/ItCMEj22xtOjv2tUw05VwMNu9g==" saltValue="iohdx5DlaJEwePUxfsekr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136</v>
      </c>
      <c r="G46" s="8" t="s">
        <v>137</v>
      </c>
      <c r="H46" s="8" t="s">
        <v>138</v>
      </c>
      <c r="I46" s="8" t="s">
        <v>139</v>
      </c>
      <c r="J46" s="9" t="s">
        <v>140</v>
      </c>
    </row>
    <row r="47" spans="2:10" ht="57.75" customHeight="1">
      <c r="B47" s="10"/>
      <c r="C47" s="305" t="s">
        <v>3</v>
      </c>
      <c r="D47" s="305"/>
      <c r="E47" s="306"/>
      <c r="F47" s="11">
        <v>26.86</v>
      </c>
      <c r="G47" s="12">
        <v>30.61</v>
      </c>
      <c r="H47" s="12">
        <v>33.79</v>
      </c>
      <c r="I47" s="12">
        <v>28.4</v>
      </c>
      <c r="J47" s="13">
        <v>24.53</v>
      </c>
    </row>
    <row r="48" spans="2:10" ht="57.75" customHeight="1">
      <c r="B48" s="14"/>
      <c r="C48" s="307" t="s">
        <v>4</v>
      </c>
      <c r="D48" s="307"/>
      <c r="E48" s="308"/>
      <c r="F48" s="15">
        <v>5.86</v>
      </c>
      <c r="G48" s="16">
        <v>5.76</v>
      </c>
      <c r="H48" s="16">
        <v>5.32</v>
      </c>
      <c r="I48" s="16">
        <v>2.9</v>
      </c>
      <c r="J48" s="17">
        <v>3.14</v>
      </c>
    </row>
    <row r="49" spans="2:10" ht="57.75" customHeight="1" thickBot="1">
      <c r="B49" s="18"/>
      <c r="C49" s="309" t="s">
        <v>5</v>
      </c>
      <c r="D49" s="309"/>
      <c r="E49" s="310"/>
      <c r="F49" s="19">
        <v>4.16</v>
      </c>
      <c r="G49" s="20" t="s">
        <v>141</v>
      </c>
      <c r="H49" s="20" t="s">
        <v>142</v>
      </c>
      <c r="I49" s="20" t="s">
        <v>143</v>
      </c>
      <c r="J49" s="21" t="s">
        <v>144</v>
      </c>
    </row>
    <row r="50" spans="2:10" ht="13.5" customHeight="1"/>
    <row r="51" spans="2:10" ht="13.5" hidden="1" customHeight="1"/>
    <row r="52" spans="2:10" ht="13.5" hidden="1" customHeight="1"/>
    <row r="53" spans="2:10" ht="13.5" hidden="1" customHeight="1"/>
  </sheetData>
  <sheetProtection algorithmName="SHA-512" hashValue="OZw1X6RNgtU/e0Ez3YsrXg1lQokqQlMrpUYn/xs5IIQBGKQJ8cbS/+TFbueVMUVoKRsty2M2t2Mo2a/5F4R9ng==" saltValue="x1oZ/7aNBfakpnYLLY3Vx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136</v>
      </c>
      <c r="G33" s="29" t="s">
        <v>137</v>
      </c>
      <c r="H33" s="29" t="s">
        <v>138</v>
      </c>
      <c r="I33" s="29" t="s">
        <v>139</v>
      </c>
      <c r="J33" s="30" t="s">
        <v>140</v>
      </c>
      <c r="K33" s="22"/>
      <c r="L33" s="22"/>
      <c r="M33" s="22"/>
      <c r="N33" s="22"/>
      <c r="O33" s="22"/>
      <c r="P33" s="22"/>
    </row>
    <row r="34" spans="1:16" ht="39" customHeight="1">
      <c r="A34" s="22"/>
      <c r="B34" s="31"/>
      <c r="C34" s="317" t="s">
        <v>145</v>
      </c>
      <c r="D34" s="317"/>
      <c r="E34" s="318"/>
      <c r="F34" s="32">
        <v>3.86</v>
      </c>
      <c r="G34" s="33">
        <v>4.47</v>
      </c>
      <c r="H34" s="33">
        <v>5.13</v>
      </c>
      <c r="I34" s="33">
        <v>5.88</v>
      </c>
      <c r="J34" s="34">
        <v>6.95</v>
      </c>
      <c r="K34" s="22"/>
      <c r="L34" s="22"/>
      <c r="M34" s="22"/>
      <c r="N34" s="22"/>
      <c r="O34" s="22"/>
      <c r="P34" s="22"/>
    </row>
    <row r="35" spans="1:16" ht="39" customHeight="1">
      <c r="A35" s="22"/>
      <c r="B35" s="35"/>
      <c r="C35" s="311" t="s">
        <v>146</v>
      </c>
      <c r="D35" s="312"/>
      <c r="E35" s="313"/>
      <c r="F35" s="36">
        <v>5.85</v>
      </c>
      <c r="G35" s="37">
        <v>5.75</v>
      </c>
      <c r="H35" s="37">
        <v>5.31</v>
      </c>
      <c r="I35" s="37">
        <v>2.9</v>
      </c>
      <c r="J35" s="38">
        <v>3.14</v>
      </c>
      <c r="K35" s="22"/>
      <c r="L35" s="22"/>
      <c r="M35" s="22"/>
      <c r="N35" s="22"/>
      <c r="O35" s="22"/>
      <c r="P35" s="22"/>
    </row>
    <row r="36" spans="1:16" ht="39" customHeight="1">
      <c r="A36" s="22"/>
      <c r="B36" s="35"/>
      <c r="C36" s="311" t="s">
        <v>147</v>
      </c>
      <c r="D36" s="312"/>
      <c r="E36" s="313"/>
      <c r="F36" s="36">
        <v>0.12</v>
      </c>
      <c r="G36" s="37">
        <v>0.18</v>
      </c>
      <c r="H36" s="37">
        <v>1.78</v>
      </c>
      <c r="I36" s="37">
        <v>1.85</v>
      </c>
      <c r="J36" s="38">
        <v>1.42</v>
      </c>
      <c r="K36" s="22"/>
      <c r="L36" s="22"/>
      <c r="M36" s="22"/>
      <c r="N36" s="22"/>
      <c r="O36" s="22"/>
      <c r="P36" s="22"/>
    </row>
    <row r="37" spans="1:16" ht="39" customHeight="1">
      <c r="A37" s="22"/>
      <c r="B37" s="35"/>
      <c r="C37" s="311" t="s">
        <v>148</v>
      </c>
      <c r="D37" s="312"/>
      <c r="E37" s="313"/>
      <c r="F37" s="36" t="s">
        <v>95</v>
      </c>
      <c r="G37" s="37" t="s">
        <v>95</v>
      </c>
      <c r="H37" s="37" t="s">
        <v>95</v>
      </c>
      <c r="I37" s="37">
        <v>0.61</v>
      </c>
      <c r="J37" s="38">
        <v>1.1100000000000001</v>
      </c>
      <c r="K37" s="22"/>
      <c r="L37" s="22"/>
      <c r="M37" s="22"/>
      <c r="N37" s="22"/>
      <c r="O37" s="22"/>
      <c r="P37" s="22"/>
    </row>
    <row r="38" spans="1:16" ht="39" customHeight="1">
      <c r="A38" s="22"/>
      <c r="B38" s="35"/>
      <c r="C38" s="311" t="s">
        <v>149</v>
      </c>
      <c r="D38" s="312"/>
      <c r="E38" s="313"/>
      <c r="F38" s="36">
        <v>0.48</v>
      </c>
      <c r="G38" s="37">
        <v>0.23</v>
      </c>
      <c r="H38" s="37">
        <v>0.24</v>
      </c>
      <c r="I38" s="37">
        <v>0.16</v>
      </c>
      <c r="J38" s="38">
        <v>0.3</v>
      </c>
      <c r="K38" s="22"/>
      <c r="L38" s="22"/>
      <c r="M38" s="22"/>
      <c r="N38" s="22"/>
      <c r="O38" s="22"/>
      <c r="P38" s="22"/>
    </row>
    <row r="39" spans="1:16" ht="39" customHeight="1">
      <c r="A39" s="22"/>
      <c r="B39" s="35"/>
      <c r="C39" s="311" t="s">
        <v>150</v>
      </c>
      <c r="D39" s="312"/>
      <c r="E39" s="313"/>
      <c r="F39" s="36">
        <v>0</v>
      </c>
      <c r="G39" s="37">
        <v>0</v>
      </c>
      <c r="H39" s="37">
        <v>0.01</v>
      </c>
      <c r="I39" s="37">
        <v>0</v>
      </c>
      <c r="J39" s="38">
        <v>0.01</v>
      </c>
      <c r="K39" s="22"/>
      <c r="L39" s="22"/>
      <c r="M39" s="22"/>
      <c r="N39" s="22"/>
      <c r="O39" s="22"/>
      <c r="P39" s="22"/>
    </row>
    <row r="40" spans="1:16" ht="39" customHeight="1">
      <c r="A40" s="22"/>
      <c r="B40" s="35"/>
      <c r="C40" s="311" t="s">
        <v>151</v>
      </c>
      <c r="D40" s="312"/>
      <c r="E40" s="313"/>
      <c r="F40" s="36">
        <v>0</v>
      </c>
      <c r="G40" s="37">
        <v>0</v>
      </c>
      <c r="H40" s="37">
        <v>0</v>
      </c>
      <c r="I40" s="37">
        <v>0</v>
      </c>
      <c r="J40" s="38">
        <v>0</v>
      </c>
      <c r="K40" s="22"/>
      <c r="L40" s="22"/>
      <c r="M40" s="22"/>
      <c r="N40" s="22"/>
      <c r="O40" s="22"/>
      <c r="P40" s="22"/>
    </row>
    <row r="41" spans="1:16" ht="39" customHeight="1">
      <c r="A41" s="22"/>
      <c r="B41" s="35"/>
      <c r="C41" s="311" t="s">
        <v>152</v>
      </c>
      <c r="D41" s="312"/>
      <c r="E41" s="313"/>
      <c r="F41" s="36">
        <v>0</v>
      </c>
      <c r="G41" s="37">
        <v>0</v>
      </c>
      <c r="H41" s="37">
        <v>0</v>
      </c>
      <c r="I41" s="37">
        <v>0</v>
      </c>
      <c r="J41" s="38">
        <v>0</v>
      </c>
      <c r="K41" s="22"/>
      <c r="L41" s="22"/>
      <c r="M41" s="22"/>
      <c r="N41" s="22"/>
      <c r="O41" s="22"/>
      <c r="P41" s="22"/>
    </row>
    <row r="42" spans="1:16" ht="39" customHeight="1">
      <c r="A42" s="22"/>
      <c r="B42" s="39"/>
      <c r="C42" s="311" t="s">
        <v>153</v>
      </c>
      <c r="D42" s="312"/>
      <c r="E42" s="313"/>
      <c r="F42" s="36" t="s">
        <v>95</v>
      </c>
      <c r="G42" s="37" t="s">
        <v>95</v>
      </c>
      <c r="H42" s="37" t="s">
        <v>95</v>
      </c>
      <c r="I42" s="37" t="s">
        <v>95</v>
      </c>
      <c r="J42" s="38" t="s">
        <v>95</v>
      </c>
      <c r="K42" s="22"/>
      <c r="L42" s="22"/>
      <c r="M42" s="22"/>
      <c r="N42" s="22"/>
      <c r="O42" s="22"/>
      <c r="P42" s="22"/>
    </row>
    <row r="43" spans="1:16" ht="39" customHeight="1" thickBot="1">
      <c r="A43" s="22"/>
      <c r="B43" s="40"/>
      <c r="C43" s="314" t="s">
        <v>154</v>
      </c>
      <c r="D43" s="315"/>
      <c r="E43" s="316"/>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sGMLIPk8HJAC2UdxQZjXZOBEKl9VgnQ8BDM1u1vAe8CfMGAXCBNNu7MsnTyNyZn5vRyJSrrG3fzatFoSpIY6eg==" saltValue="3ekn2qs9cFeowpbPLT1T3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Normal="100" zoomScaleSheetLayoutView="55" workbookViewId="0">
      <selection activeCell="O59" sqref="O5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136</v>
      </c>
      <c r="L44" s="56" t="s">
        <v>137</v>
      </c>
      <c r="M44" s="56" t="s">
        <v>138</v>
      </c>
      <c r="N44" s="56" t="s">
        <v>139</v>
      </c>
      <c r="O44" s="57" t="s">
        <v>140</v>
      </c>
      <c r="P44" s="48"/>
      <c r="Q44" s="48"/>
      <c r="R44" s="48"/>
      <c r="S44" s="48"/>
      <c r="T44" s="48"/>
      <c r="U44" s="48"/>
    </row>
    <row r="45" spans="1:21" ht="30.75" customHeight="1">
      <c r="A45" s="48"/>
      <c r="B45" s="319" t="s">
        <v>11</v>
      </c>
      <c r="C45" s="320"/>
      <c r="D45" s="58"/>
      <c r="E45" s="325" t="s">
        <v>12</v>
      </c>
      <c r="F45" s="325"/>
      <c r="G45" s="325"/>
      <c r="H45" s="325"/>
      <c r="I45" s="325"/>
      <c r="J45" s="326"/>
      <c r="K45" s="59">
        <v>5282</v>
      </c>
      <c r="L45" s="60">
        <v>4791</v>
      </c>
      <c r="M45" s="60">
        <v>4774</v>
      </c>
      <c r="N45" s="60">
        <v>4934</v>
      </c>
      <c r="O45" s="61">
        <v>4838</v>
      </c>
      <c r="P45" s="48"/>
      <c r="Q45" s="48"/>
      <c r="R45" s="48"/>
      <c r="S45" s="48"/>
      <c r="T45" s="48"/>
      <c r="U45" s="48"/>
    </row>
    <row r="46" spans="1:21" ht="30.75" customHeight="1">
      <c r="A46" s="48"/>
      <c r="B46" s="321"/>
      <c r="C46" s="322"/>
      <c r="D46" s="62"/>
      <c r="E46" s="327" t="s">
        <v>13</v>
      </c>
      <c r="F46" s="327"/>
      <c r="G46" s="327"/>
      <c r="H46" s="327"/>
      <c r="I46" s="327"/>
      <c r="J46" s="328"/>
      <c r="K46" s="63" t="s">
        <v>95</v>
      </c>
      <c r="L46" s="64" t="s">
        <v>95</v>
      </c>
      <c r="M46" s="64" t="s">
        <v>95</v>
      </c>
      <c r="N46" s="64" t="s">
        <v>95</v>
      </c>
      <c r="O46" s="65" t="s">
        <v>95</v>
      </c>
      <c r="P46" s="48"/>
      <c r="Q46" s="48"/>
      <c r="R46" s="48"/>
      <c r="S46" s="48"/>
      <c r="T46" s="48"/>
      <c r="U46" s="48"/>
    </row>
    <row r="47" spans="1:21" ht="30.75" customHeight="1">
      <c r="A47" s="48"/>
      <c r="B47" s="321"/>
      <c r="C47" s="322"/>
      <c r="D47" s="62"/>
      <c r="E47" s="327" t="s">
        <v>14</v>
      </c>
      <c r="F47" s="327"/>
      <c r="G47" s="327"/>
      <c r="H47" s="327"/>
      <c r="I47" s="327"/>
      <c r="J47" s="328"/>
      <c r="K47" s="63" t="s">
        <v>95</v>
      </c>
      <c r="L47" s="64" t="s">
        <v>95</v>
      </c>
      <c r="M47" s="64" t="s">
        <v>95</v>
      </c>
      <c r="N47" s="64" t="s">
        <v>95</v>
      </c>
      <c r="O47" s="65" t="s">
        <v>95</v>
      </c>
      <c r="P47" s="48"/>
      <c r="Q47" s="48"/>
      <c r="R47" s="48"/>
      <c r="S47" s="48"/>
      <c r="T47" s="48"/>
      <c r="U47" s="48"/>
    </row>
    <row r="48" spans="1:21" ht="30.75" customHeight="1">
      <c r="A48" s="48"/>
      <c r="B48" s="321"/>
      <c r="C48" s="322"/>
      <c r="D48" s="62"/>
      <c r="E48" s="327" t="s">
        <v>15</v>
      </c>
      <c r="F48" s="327"/>
      <c r="G48" s="327"/>
      <c r="H48" s="327"/>
      <c r="I48" s="327"/>
      <c r="J48" s="328"/>
      <c r="K48" s="63">
        <v>1033</v>
      </c>
      <c r="L48" s="64">
        <v>923</v>
      </c>
      <c r="M48" s="64">
        <v>836</v>
      </c>
      <c r="N48" s="64">
        <v>684</v>
      </c>
      <c r="O48" s="65">
        <v>615</v>
      </c>
      <c r="P48" s="48"/>
      <c r="Q48" s="48"/>
      <c r="R48" s="48"/>
      <c r="S48" s="48"/>
      <c r="T48" s="48"/>
      <c r="U48" s="48"/>
    </row>
    <row r="49" spans="1:21" ht="30.75" customHeight="1">
      <c r="A49" s="48"/>
      <c r="B49" s="321"/>
      <c r="C49" s="322"/>
      <c r="D49" s="62"/>
      <c r="E49" s="327" t="s">
        <v>16</v>
      </c>
      <c r="F49" s="327"/>
      <c r="G49" s="327"/>
      <c r="H49" s="327"/>
      <c r="I49" s="327"/>
      <c r="J49" s="328"/>
      <c r="K49" s="63">
        <v>17</v>
      </c>
      <c r="L49" s="64">
        <v>20</v>
      </c>
      <c r="M49" s="64">
        <v>23</v>
      </c>
      <c r="N49" s="64">
        <v>25</v>
      </c>
      <c r="O49" s="65">
        <v>24</v>
      </c>
      <c r="P49" s="48"/>
      <c r="Q49" s="48"/>
      <c r="R49" s="48"/>
      <c r="S49" s="48"/>
      <c r="T49" s="48"/>
      <c r="U49" s="48"/>
    </row>
    <row r="50" spans="1:21" ht="30.75" customHeight="1">
      <c r="A50" s="48"/>
      <c r="B50" s="321"/>
      <c r="C50" s="322"/>
      <c r="D50" s="62"/>
      <c r="E50" s="327" t="s">
        <v>17</v>
      </c>
      <c r="F50" s="327"/>
      <c r="G50" s="327"/>
      <c r="H50" s="327"/>
      <c r="I50" s="327"/>
      <c r="J50" s="328"/>
      <c r="K50" s="63">
        <v>8</v>
      </c>
      <c r="L50" s="64">
        <v>2</v>
      </c>
      <c r="M50" s="64">
        <v>2</v>
      </c>
      <c r="N50" s="64">
        <v>1</v>
      </c>
      <c r="O50" s="65">
        <v>2</v>
      </c>
      <c r="P50" s="48"/>
      <c r="Q50" s="48"/>
      <c r="R50" s="48"/>
      <c r="S50" s="48"/>
      <c r="T50" s="48"/>
      <c r="U50" s="48"/>
    </row>
    <row r="51" spans="1:21" ht="30.75" customHeight="1">
      <c r="A51" s="48"/>
      <c r="B51" s="323"/>
      <c r="C51" s="324"/>
      <c r="D51" s="66"/>
      <c r="E51" s="327" t="s">
        <v>18</v>
      </c>
      <c r="F51" s="327"/>
      <c r="G51" s="327"/>
      <c r="H51" s="327"/>
      <c r="I51" s="327"/>
      <c r="J51" s="328"/>
      <c r="K51" s="63">
        <v>0</v>
      </c>
      <c r="L51" s="64">
        <v>1</v>
      </c>
      <c r="M51" s="64">
        <v>1</v>
      </c>
      <c r="N51" s="64">
        <v>1</v>
      </c>
      <c r="O51" s="65">
        <v>1</v>
      </c>
      <c r="P51" s="48"/>
      <c r="Q51" s="48"/>
      <c r="R51" s="48"/>
      <c r="S51" s="48"/>
      <c r="T51" s="48"/>
      <c r="U51" s="48"/>
    </row>
    <row r="52" spans="1:21" ht="30.75" customHeight="1">
      <c r="A52" s="48"/>
      <c r="B52" s="329" t="s">
        <v>19</v>
      </c>
      <c r="C52" s="330"/>
      <c r="D52" s="66"/>
      <c r="E52" s="327" t="s">
        <v>20</v>
      </c>
      <c r="F52" s="327"/>
      <c r="G52" s="327"/>
      <c r="H52" s="327"/>
      <c r="I52" s="327"/>
      <c r="J52" s="328"/>
      <c r="K52" s="63">
        <v>5147</v>
      </c>
      <c r="L52" s="64">
        <v>4914</v>
      </c>
      <c r="M52" s="64">
        <v>4918</v>
      </c>
      <c r="N52" s="64">
        <v>4742</v>
      </c>
      <c r="O52" s="65">
        <v>4672</v>
      </c>
      <c r="P52" s="48"/>
      <c r="Q52" s="48"/>
      <c r="R52" s="48"/>
      <c r="S52" s="48"/>
      <c r="T52" s="48"/>
      <c r="U52" s="48"/>
    </row>
    <row r="53" spans="1:21" ht="30.75" customHeight="1" thickBot="1">
      <c r="A53" s="48"/>
      <c r="B53" s="331" t="s">
        <v>21</v>
      </c>
      <c r="C53" s="332"/>
      <c r="D53" s="67"/>
      <c r="E53" s="333" t="s">
        <v>22</v>
      </c>
      <c r="F53" s="333"/>
      <c r="G53" s="333"/>
      <c r="H53" s="333"/>
      <c r="I53" s="333"/>
      <c r="J53" s="334"/>
      <c r="K53" s="68">
        <v>1193</v>
      </c>
      <c r="L53" s="69">
        <v>823</v>
      </c>
      <c r="M53" s="69">
        <v>718</v>
      </c>
      <c r="N53" s="69">
        <v>903</v>
      </c>
      <c r="O53" s="70">
        <v>808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4"/>
      <c r="P55" s="48"/>
      <c r="Q55" s="48"/>
      <c r="R55" s="48"/>
      <c r="S55" s="48"/>
      <c r="T55" s="48"/>
      <c r="U55" s="48"/>
    </row>
    <row r="56" spans="1:21" ht="31.5" customHeight="1" thickBot="1">
      <c r="A56" s="48"/>
      <c r="B56" s="75"/>
      <c r="C56" s="76"/>
      <c r="D56" s="76"/>
      <c r="E56" s="77"/>
      <c r="F56" s="77"/>
      <c r="G56" s="77"/>
      <c r="H56" s="77"/>
      <c r="I56" s="77"/>
      <c r="J56" s="78" t="s">
        <v>2</v>
      </c>
      <c r="K56" s="79" t="s">
        <v>155</v>
      </c>
      <c r="L56" s="80" t="s">
        <v>156</v>
      </c>
      <c r="M56" s="80" t="s">
        <v>157</v>
      </c>
      <c r="N56" s="80" t="s">
        <v>158</v>
      </c>
      <c r="O56" s="81" t="s">
        <v>159</v>
      </c>
      <c r="P56" s="48"/>
      <c r="Q56" s="48"/>
      <c r="R56" s="48"/>
      <c r="S56" s="48"/>
      <c r="T56" s="48"/>
      <c r="U56" s="48"/>
    </row>
    <row r="57" spans="1:21" ht="31.5" customHeight="1">
      <c r="B57" s="335" t="s">
        <v>25</v>
      </c>
      <c r="C57" s="336"/>
      <c r="D57" s="339" t="s">
        <v>26</v>
      </c>
      <c r="E57" s="340"/>
      <c r="F57" s="340"/>
      <c r="G57" s="340"/>
      <c r="H57" s="340"/>
      <c r="I57" s="340"/>
      <c r="J57" s="341"/>
      <c r="K57" s="82" t="s">
        <v>165</v>
      </c>
      <c r="L57" s="83" t="s">
        <v>165</v>
      </c>
      <c r="M57" s="83" t="s">
        <v>165</v>
      </c>
      <c r="N57" s="83" t="s">
        <v>167</v>
      </c>
      <c r="O57" s="84" t="s">
        <v>165</v>
      </c>
    </row>
    <row r="58" spans="1:21" ht="31.5" customHeight="1" thickBot="1">
      <c r="B58" s="337"/>
      <c r="C58" s="338"/>
      <c r="D58" s="342" t="s">
        <v>27</v>
      </c>
      <c r="E58" s="343"/>
      <c r="F58" s="343"/>
      <c r="G58" s="343"/>
      <c r="H58" s="343"/>
      <c r="I58" s="343"/>
      <c r="J58" s="344"/>
      <c r="K58" s="85" t="s">
        <v>166</v>
      </c>
      <c r="L58" s="86" t="s">
        <v>167</v>
      </c>
      <c r="M58" s="86" t="s">
        <v>165</v>
      </c>
      <c r="N58" s="86" t="s">
        <v>165</v>
      </c>
      <c r="O58" s="87" t="s">
        <v>167</v>
      </c>
    </row>
    <row r="59" spans="1:21" ht="24" customHeight="1">
      <c r="B59" s="88"/>
      <c r="C59" s="88"/>
      <c r="D59" s="89" t="s">
        <v>28</v>
      </c>
      <c r="E59" s="90"/>
      <c r="F59" s="90"/>
      <c r="G59" s="90"/>
      <c r="H59" s="90"/>
      <c r="I59" s="90"/>
      <c r="J59" s="90"/>
      <c r="K59" s="90"/>
      <c r="L59" s="90"/>
      <c r="M59" s="90"/>
      <c r="N59" s="90"/>
      <c r="O59" s="90"/>
    </row>
    <row r="60" spans="1:21" ht="24" customHeight="1">
      <c r="B60" s="91"/>
      <c r="C60" s="91"/>
      <c r="D60" s="89" t="s">
        <v>29</v>
      </c>
      <c r="E60" s="90"/>
      <c r="F60" s="90"/>
      <c r="G60" s="90"/>
      <c r="H60" s="90"/>
      <c r="I60" s="90"/>
      <c r="J60" s="90"/>
      <c r="K60" s="90"/>
      <c r="L60" s="90"/>
      <c r="M60" s="90"/>
      <c r="N60" s="90"/>
      <c r="O60" s="90"/>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68uXRi3vq7wHuiqgCsFK9NdL/geK19JcS3TXyZrGW3RAwhaaW2oSywTGEGHmXadBtDInT6hRtBJD+b/DB5HYyw==" saltValue="BQLpwMnEu1vib3S9Cb5OH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rowBreaks count="1" manualBreakCount="1">
    <brk id="62"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92" customWidth="1"/>
    <col min="2" max="3" width="12.625" style="92" customWidth="1"/>
    <col min="4" max="4" width="11.625" style="92" customWidth="1"/>
    <col min="5" max="8" width="10.375" style="92" customWidth="1"/>
    <col min="9" max="13" width="16.375" style="92" customWidth="1"/>
    <col min="14" max="19" width="12.625" style="92" customWidth="1"/>
    <col min="20" max="16384" width="0" style="9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3" t="s">
        <v>9</v>
      </c>
    </row>
    <row r="40" spans="2:13" ht="27.75" customHeight="1" thickBot="1">
      <c r="B40" s="94" t="s">
        <v>10</v>
      </c>
      <c r="C40" s="95"/>
      <c r="D40" s="95"/>
      <c r="E40" s="96"/>
      <c r="F40" s="96"/>
      <c r="G40" s="96"/>
      <c r="H40" s="97" t="s">
        <v>2</v>
      </c>
      <c r="I40" s="98" t="s">
        <v>136</v>
      </c>
      <c r="J40" s="99" t="s">
        <v>137</v>
      </c>
      <c r="K40" s="99" t="s">
        <v>138</v>
      </c>
      <c r="L40" s="99" t="s">
        <v>139</v>
      </c>
      <c r="M40" s="100" t="s">
        <v>140</v>
      </c>
    </row>
    <row r="41" spans="2:13" ht="27.75" customHeight="1">
      <c r="B41" s="345" t="s">
        <v>30</v>
      </c>
      <c r="C41" s="346"/>
      <c r="D41" s="101"/>
      <c r="E41" s="351" t="s">
        <v>31</v>
      </c>
      <c r="F41" s="351"/>
      <c r="G41" s="351"/>
      <c r="H41" s="352"/>
      <c r="I41" s="102">
        <v>39662</v>
      </c>
      <c r="J41" s="103">
        <v>39710</v>
      </c>
      <c r="K41" s="103">
        <v>39122</v>
      </c>
      <c r="L41" s="103">
        <v>38302</v>
      </c>
      <c r="M41" s="104">
        <v>36205</v>
      </c>
    </row>
    <row r="42" spans="2:13" ht="27.75" customHeight="1">
      <c r="B42" s="347"/>
      <c r="C42" s="348"/>
      <c r="D42" s="105"/>
      <c r="E42" s="353" t="s">
        <v>32</v>
      </c>
      <c r="F42" s="353"/>
      <c r="G42" s="353"/>
      <c r="H42" s="354"/>
      <c r="I42" s="106">
        <v>2</v>
      </c>
      <c r="J42" s="107" t="s">
        <v>95</v>
      </c>
      <c r="K42" s="107" t="s">
        <v>95</v>
      </c>
      <c r="L42" s="107" t="s">
        <v>95</v>
      </c>
      <c r="M42" s="108" t="s">
        <v>95</v>
      </c>
    </row>
    <row r="43" spans="2:13" ht="27.75" customHeight="1">
      <c r="B43" s="347"/>
      <c r="C43" s="348"/>
      <c r="D43" s="105"/>
      <c r="E43" s="353" t="s">
        <v>33</v>
      </c>
      <c r="F43" s="353"/>
      <c r="G43" s="353"/>
      <c r="H43" s="354"/>
      <c r="I43" s="106">
        <v>12138</v>
      </c>
      <c r="J43" s="107">
        <v>11206</v>
      </c>
      <c r="K43" s="107">
        <v>10362</v>
      </c>
      <c r="L43" s="107">
        <v>8924</v>
      </c>
      <c r="M43" s="108">
        <v>7494</v>
      </c>
    </row>
    <row r="44" spans="2:13" ht="27.75" customHeight="1">
      <c r="B44" s="347"/>
      <c r="C44" s="348"/>
      <c r="D44" s="105"/>
      <c r="E44" s="353" t="s">
        <v>34</v>
      </c>
      <c r="F44" s="353"/>
      <c r="G44" s="353"/>
      <c r="H44" s="354"/>
      <c r="I44" s="106">
        <v>324</v>
      </c>
      <c r="J44" s="107">
        <v>319</v>
      </c>
      <c r="K44" s="107">
        <v>317</v>
      </c>
      <c r="L44" s="107">
        <v>337</v>
      </c>
      <c r="M44" s="108">
        <v>342</v>
      </c>
    </row>
    <row r="45" spans="2:13" ht="27.75" customHeight="1">
      <c r="B45" s="347"/>
      <c r="C45" s="348"/>
      <c r="D45" s="105"/>
      <c r="E45" s="353" t="s">
        <v>35</v>
      </c>
      <c r="F45" s="353"/>
      <c r="G45" s="353"/>
      <c r="H45" s="354"/>
      <c r="I45" s="106">
        <v>5641</v>
      </c>
      <c r="J45" s="107">
        <v>5280</v>
      </c>
      <c r="K45" s="107">
        <v>5353</v>
      </c>
      <c r="L45" s="107">
        <v>4988</v>
      </c>
      <c r="M45" s="108">
        <v>4408</v>
      </c>
    </row>
    <row r="46" spans="2:13" ht="27.75" customHeight="1">
      <c r="B46" s="347"/>
      <c r="C46" s="348"/>
      <c r="D46" s="109"/>
      <c r="E46" s="353" t="s">
        <v>36</v>
      </c>
      <c r="F46" s="353"/>
      <c r="G46" s="353"/>
      <c r="H46" s="354"/>
      <c r="I46" s="106">
        <v>1</v>
      </c>
      <c r="J46" s="107">
        <v>2</v>
      </c>
      <c r="K46" s="107">
        <v>1</v>
      </c>
      <c r="L46" s="107">
        <v>1</v>
      </c>
      <c r="M46" s="108">
        <v>1</v>
      </c>
    </row>
    <row r="47" spans="2:13" ht="27.75" customHeight="1">
      <c r="B47" s="347"/>
      <c r="C47" s="348"/>
      <c r="D47" s="110"/>
      <c r="E47" s="355" t="s">
        <v>37</v>
      </c>
      <c r="F47" s="356"/>
      <c r="G47" s="356"/>
      <c r="H47" s="357"/>
      <c r="I47" s="106" t="s">
        <v>95</v>
      </c>
      <c r="J47" s="107" t="s">
        <v>95</v>
      </c>
      <c r="K47" s="107" t="s">
        <v>95</v>
      </c>
      <c r="L47" s="107" t="s">
        <v>95</v>
      </c>
      <c r="M47" s="108" t="s">
        <v>95</v>
      </c>
    </row>
    <row r="48" spans="2:13" ht="27.75" customHeight="1">
      <c r="B48" s="347"/>
      <c r="C48" s="348"/>
      <c r="D48" s="105"/>
      <c r="E48" s="353" t="s">
        <v>38</v>
      </c>
      <c r="F48" s="353"/>
      <c r="G48" s="353"/>
      <c r="H48" s="354"/>
      <c r="I48" s="106" t="s">
        <v>95</v>
      </c>
      <c r="J48" s="107" t="s">
        <v>95</v>
      </c>
      <c r="K48" s="107" t="s">
        <v>95</v>
      </c>
      <c r="L48" s="107" t="s">
        <v>95</v>
      </c>
      <c r="M48" s="108" t="s">
        <v>95</v>
      </c>
    </row>
    <row r="49" spans="2:13" ht="27.75" customHeight="1">
      <c r="B49" s="349"/>
      <c r="C49" s="350"/>
      <c r="D49" s="105"/>
      <c r="E49" s="353" t="s">
        <v>39</v>
      </c>
      <c r="F49" s="353"/>
      <c r="G49" s="353"/>
      <c r="H49" s="354"/>
      <c r="I49" s="106" t="s">
        <v>95</v>
      </c>
      <c r="J49" s="107" t="s">
        <v>95</v>
      </c>
      <c r="K49" s="107" t="s">
        <v>95</v>
      </c>
      <c r="L49" s="107" t="s">
        <v>95</v>
      </c>
      <c r="M49" s="108" t="s">
        <v>95</v>
      </c>
    </row>
    <row r="50" spans="2:13" ht="27.75" customHeight="1">
      <c r="B50" s="358" t="s">
        <v>40</v>
      </c>
      <c r="C50" s="359"/>
      <c r="D50" s="111"/>
      <c r="E50" s="353" t="s">
        <v>41</v>
      </c>
      <c r="F50" s="353"/>
      <c r="G50" s="353"/>
      <c r="H50" s="354"/>
      <c r="I50" s="106">
        <v>13795</v>
      </c>
      <c r="J50" s="107">
        <v>14811</v>
      </c>
      <c r="K50" s="107">
        <v>16012</v>
      </c>
      <c r="L50" s="107">
        <v>15094</v>
      </c>
      <c r="M50" s="108">
        <v>14021</v>
      </c>
    </row>
    <row r="51" spans="2:13" ht="27.75" customHeight="1">
      <c r="B51" s="347"/>
      <c r="C51" s="348"/>
      <c r="D51" s="105"/>
      <c r="E51" s="353" t="s">
        <v>42</v>
      </c>
      <c r="F51" s="353"/>
      <c r="G51" s="353"/>
      <c r="H51" s="354"/>
      <c r="I51" s="106">
        <v>4779</v>
      </c>
      <c r="J51" s="107">
        <v>4659</v>
      </c>
      <c r="K51" s="107">
        <v>4755</v>
      </c>
      <c r="L51" s="107">
        <v>4101</v>
      </c>
      <c r="M51" s="108">
        <v>3497</v>
      </c>
    </row>
    <row r="52" spans="2:13" ht="27.75" customHeight="1">
      <c r="B52" s="349"/>
      <c r="C52" s="350"/>
      <c r="D52" s="105"/>
      <c r="E52" s="353" t="s">
        <v>43</v>
      </c>
      <c r="F52" s="353"/>
      <c r="G52" s="353"/>
      <c r="H52" s="354"/>
      <c r="I52" s="106">
        <v>39113</v>
      </c>
      <c r="J52" s="107">
        <v>38719</v>
      </c>
      <c r="K52" s="107">
        <v>37756</v>
      </c>
      <c r="L52" s="107">
        <v>36746</v>
      </c>
      <c r="M52" s="108">
        <v>35209</v>
      </c>
    </row>
    <row r="53" spans="2:13" ht="27.75" customHeight="1" thickBot="1">
      <c r="B53" s="360" t="s">
        <v>44</v>
      </c>
      <c r="C53" s="361"/>
      <c r="D53" s="112"/>
      <c r="E53" s="362" t="s">
        <v>45</v>
      </c>
      <c r="F53" s="362"/>
      <c r="G53" s="362"/>
      <c r="H53" s="363"/>
      <c r="I53" s="113">
        <v>80</v>
      </c>
      <c r="J53" s="114">
        <v>-1671</v>
      </c>
      <c r="K53" s="114">
        <v>-3368</v>
      </c>
      <c r="L53" s="114">
        <v>-3390</v>
      </c>
      <c r="M53" s="115">
        <v>-4276</v>
      </c>
    </row>
    <row r="54" spans="2:13" ht="27.75" customHeight="1">
      <c r="B54" s="116" t="s">
        <v>46</v>
      </c>
      <c r="C54" s="117"/>
      <c r="D54" s="117"/>
      <c r="E54" s="118"/>
      <c r="F54" s="118"/>
      <c r="G54" s="118"/>
      <c r="H54" s="118"/>
      <c r="I54" s="119"/>
      <c r="J54" s="119"/>
      <c r="K54" s="119"/>
      <c r="L54" s="119"/>
      <c r="M54" s="11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K3Du/QskDvtxYqo34GdDeWKoeWiMEWg/SSIJyHaBE46fzX0m5lTsydfmW0i5I4j1uAtGA2RkqM2NEC3JXqEfHw==" saltValue="LH+6swZClCYFUR15kai9s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河津みき</cp:lastModifiedBy>
  <cp:lastPrinted>2020-03-13T01:36:43Z</cp:lastPrinted>
  <dcterms:created xsi:type="dcterms:W3CDTF">2020-02-10T06:18:32Z</dcterms:created>
  <dcterms:modified xsi:type="dcterms:W3CDTF">2020-03-26T23:37:30Z</dcterms:modified>
  <cp:category/>
</cp:coreProperties>
</file>