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11.47.136\12\情報統計課\主管文書（個別的事項）_統計\05_統計\03_統計一般文書\00：　日田市統計書\R04年版日田市統計書\◆R5年度作業フォルダ\◆公開フォルダ\"/>
    </mc:Choice>
  </mc:AlternateContent>
  <bookViews>
    <workbookView xWindow="0" yWindow="0" windowWidth="11445" windowHeight="8445"/>
  </bookViews>
  <sheets>
    <sheet name="20-137" sheetId="4" r:id="rId1"/>
    <sheet name="20-138" sheetId="5" r:id="rId2"/>
    <sheet name="20-139" sheetId="6" r:id="rId3"/>
    <sheet name="20-140" sheetId="9" r:id="rId4"/>
    <sheet name="20-141" sheetId="8" r:id="rId5"/>
  </sheets>
  <definedNames>
    <definedName name="_xlnm.Print_Area" localSheetId="1">'20-138'!$A$1:$O$26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4" l="1"/>
  <c r="E33" i="4"/>
  <c r="E35" i="4"/>
  <c r="E36" i="4"/>
  <c r="E49" i="4"/>
  <c r="E47" i="4"/>
  <c r="E45" i="4"/>
  <c r="E42" i="4"/>
  <c r="E41" i="4"/>
  <c r="K34" i="4"/>
  <c r="K29" i="4"/>
  <c r="K27" i="4"/>
  <c r="E24" i="4"/>
  <c r="E11" i="4"/>
  <c r="D14" i="9" l="1"/>
  <c r="D13" i="9"/>
  <c r="D12" i="9"/>
  <c r="D11" i="9"/>
  <c r="D10" i="9"/>
  <c r="D8" i="9"/>
  <c r="D7" i="9"/>
  <c r="J30" i="6" l="1"/>
  <c r="K30" i="6"/>
  <c r="C40" i="6"/>
  <c r="F40" i="6"/>
  <c r="C41" i="6"/>
  <c r="F41" i="6"/>
  <c r="C42" i="6"/>
  <c r="F42" i="6"/>
  <c r="F43" i="6"/>
  <c r="C50" i="6"/>
  <c r="F50" i="6"/>
  <c r="C51" i="6"/>
  <c r="F51" i="6"/>
  <c r="C52" i="6"/>
  <c r="F52" i="6"/>
  <c r="G38" i="4" l="1"/>
  <c r="F38" i="4"/>
  <c r="E38" i="4" s="1"/>
  <c r="E40" i="4"/>
  <c r="E43" i="4"/>
  <c r="E44" i="4"/>
  <c r="E46" i="4"/>
  <c r="E48" i="4"/>
  <c r="E50" i="4"/>
  <c r="E39" i="4"/>
  <c r="G28" i="4"/>
  <c r="F28" i="4"/>
  <c r="E30" i="4"/>
  <c r="E32" i="4"/>
  <c r="E34" i="4"/>
  <c r="E29" i="4"/>
  <c r="G16" i="4"/>
  <c r="F16" i="4"/>
  <c r="E18" i="4"/>
  <c r="E19" i="4"/>
  <c r="E20" i="4"/>
  <c r="E21" i="4"/>
  <c r="E22" i="4"/>
  <c r="E23" i="4"/>
  <c r="E25" i="4"/>
  <c r="E26" i="4"/>
  <c r="E17" i="4"/>
  <c r="E16" i="4" l="1"/>
  <c r="E28" i="4"/>
  <c r="G9" i="4"/>
  <c r="F9" i="4"/>
  <c r="E12" i="4"/>
  <c r="E13" i="4"/>
  <c r="E14" i="4"/>
  <c r="E10" i="4"/>
  <c r="M24" i="4"/>
  <c r="L24" i="4"/>
  <c r="K26" i="4"/>
  <c r="K28" i="4"/>
  <c r="K30" i="4"/>
  <c r="K31" i="4"/>
  <c r="K32" i="4"/>
  <c r="K33" i="4"/>
  <c r="K35" i="4"/>
  <c r="K36" i="4"/>
  <c r="K37" i="4"/>
  <c r="K25" i="4"/>
  <c r="K22" i="4"/>
  <c r="M17" i="4"/>
  <c r="L17" i="4"/>
  <c r="K19" i="4"/>
  <c r="K20" i="4"/>
  <c r="K18" i="4"/>
  <c r="E9" i="4" l="1"/>
  <c r="K24" i="4"/>
  <c r="K17" i="4"/>
  <c r="M13" i="4"/>
  <c r="L13" i="4"/>
  <c r="K13" i="4" s="1"/>
  <c r="K15" i="4"/>
  <c r="K14" i="4"/>
  <c r="M9" i="4"/>
  <c r="L9" i="4"/>
  <c r="K11" i="4"/>
  <c r="K10" i="4"/>
  <c r="K47" i="4"/>
  <c r="K46" i="4"/>
  <c r="K40" i="4"/>
  <c r="K41" i="4"/>
  <c r="K42" i="4"/>
  <c r="K39" i="4"/>
  <c r="M44" i="4"/>
  <c r="L44" i="4"/>
  <c r="F7" i="4" l="1"/>
  <c r="G7" i="4"/>
  <c r="K9" i="4"/>
  <c r="K44" i="4"/>
  <c r="E7" i="4" l="1"/>
</calcChain>
</file>

<file path=xl/sharedStrings.xml><?xml version="1.0" encoding="utf-8"?>
<sst xmlns="http://schemas.openxmlformats.org/spreadsheetml/2006/main" count="422" uniqueCount="227">
  <si>
    <t>老人福祉センター</t>
    <rPh sb="0" eb="2">
      <t>ロウジン</t>
    </rPh>
    <rPh sb="2" eb="4">
      <t>フクシ</t>
    </rPh>
    <phoneticPr fontId="3"/>
  </si>
  <si>
    <t>日田玖珠広域消防組合消防本部</t>
    <rPh sb="0" eb="2">
      <t>ヒタ</t>
    </rPh>
    <rPh sb="2" eb="4">
      <t>クス</t>
    </rPh>
    <rPh sb="4" eb="6">
      <t>コウイキ</t>
    </rPh>
    <rPh sb="6" eb="8">
      <t>ショウボウ</t>
    </rPh>
    <rPh sb="8" eb="10">
      <t>クミアイ</t>
    </rPh>
    <rPh sb="10" eb="12">
      <t>ショウボウ</t>
    </rPh>
    <rPh sb="12" eb="14">
      <t>ホンブ</t>
    </rPh>
    <phoneticPr fontId="3"/>
  </si>
  <si>
    <t>長寿福祉課</t>
    <rPh sb="0" eb="2">
      <t>チョウジュ</t>
    </rPh>
    <rPh sb="2" eb="5">
      <t>フクシカ</t>
    </rPh>
    <phoneticPr fontId="3"/>
  </si>
  <si>
    <t>診療所</t>
    <rPh sb="0" eb="2">
      <t>シンリョウ</t>
    </rPh>
    <rPh sb="2" eb="3">
      <t>ショ</t>
    </rPh>
    <phoneticPr fontId="3"/>
  </si>
  <si>
    <t>施設工務課</t>
    <rPh sb="0" eb="2">
      <t>シセツ</t>
    </rPh>
    <rPh sb="2" eb="5">
      <t>コウムカ</t>
    </rPh>
    <phoneticPr fontId="3"/>
  </si>
  <si>
    <t>健康保険課</t>
    <rPh sb="0" eb="2">
      <t>ケンコウ</t>
    </rPh>
    <rPh sb="2" eb="4">
      <t>ホケン</t>
    </rPh>
    <rPh sb="4" eb="5">
      <t>カ</t>
    </rPh>
    <phoneticPr fontId="3"/>
  </si>
  <si>
    <t>経営管理課</t>
    <rPh sb="0" eb="2">
      <t>ケイエイ</t>
    </rPh>
    <rPh sb="2" eb="4">
      <t>カンリ</t>
    </rPh>
    <rPh sb="4" eb="5">
      <t>カ</t>
    </rPh>
    <phoneticPr fontId="3"/>
  </si>
  <si>
    <t>児童館</t>
    <rPh sb="0" eb="3">
      <t>ジドウカン</t>
    </rPh>
    <phoneticPr fontId="3"/>
  </si>
  <si>
    <t>上下水道局</t>
    <rPh sb="0" eb="5">
      <t>ジョウゲスイドウキョク</t>
    </rPh>
    <phoneticPr fontId="3"/>
  </si>
  <si>
    <t>小規模保育園</t>
    <rPh sb="0" eb="3">
      <t>ショウキボ</t>
    </rPh>
    <rPh sb="3" eb="6">
      <t>ホイクエン</t>
    </rPh>
    <phoneticPr fontId="3"/>
  </si>
  <si>
    <t>公営企業</t>
    <rPh sb="0" eb="2">
      <t>コウエイ</t>
    </rPh>
    <rPh sb="2" eb="4">
      <t>キギョウ</t>
    </rPh>
    <phoneticPr fontId="3"/>
  </si>
  <si>
    <t>認定こども園</t>
    <rPh sb="0" eb="2">
      <t>ニンテイ</t>
    </rPh>
    <rPh sb="5" eb="6">
      <t>エン</t>
    </rPh>
    <phoneticPr fontId="3"/>
  </si>
  <si>
    <t>チャイルドプラザ</t>
    <phoneticPr fontId="3"/>
  </si>
  <si>
    <t>農業委員会事務局</t>
    <rPh sb="0" eb="2">
      <t>ノウギョウ</t>
    </rPh>
    <rPh sb="2" eb="5">
      <t>イインカイ</t>
    </rPh>
    <rPh sb="5" eb="8">
      <t>ジムキョク</t>
    </rPh>
    <phoneticPr fontId="3"/>
  </si>
  <si>
    <t>社会福祉課</t>
    <rPh sb="0" eb="2">
      <t>シャカイ</t>
    </rPh>
    <rPh sb="2" eb="5">
      <t>フクシカ</t>
    </rPh>
    <phoneticPr fontId="3"/>
  </si>
  <si>
    <t>監査委員事務局</t>
    <rPh sb="0" eb="2">
      <t>カンサ</t>
    </rPh>
    <rPh sb="2" eb="4">
      <t>イイン</t>
    </rPh>
    <rPh sb="4" eb="7">
      <t>ジムキョク</t>
    </rPh>
    <phoneticPr fontId="3"/>
  </si>
  <si>
    <t>福祉保健部</t>
    <rPh sb="0" eb="2">
      <t>フクシ</t>
    </rPh>
    <rPh sb="2" eb="4">
      <t>ホケン</t>
    </rPh>
    <rPh sb="4" eb="5">
      <t>ブ</t>
    </rPh>
    <phoneticPr fontId="3"/>
  </si>
  <si>
    <t>選挙管理委員会事務局</t>
    <rPh sb="0" eb="2">
      <t>センキョ</t>
    </rPh>
    <rPh sb="2" eb="4">
      <t>カンリ</t>
    </rPh>
    <rPh sb="4" eb="7">
      <t>イインカイ</t>
    </rPh>
    <rPh sb="7" eb="10">
      <t>ジムキョク</t>
    </rPh>
    <phoneticPr fontId="3"/>
  </si>
  <si>
    <t>議会事務局</t>
    <rPh sb="0" eb="2">
      <t>ギカイ</t>
    </rPh>
    <rPh sb="2" eb="5">
      <t>ジムキョク</t>
    </rPh>
    <phoneticPr fontId="3"/>
  </si>
  <si>
    <t>環境衛生センター</t>
    <rPh sb="0" eb="2">
      <t>カンキョウ</t>
    </rPh>
    <rPh sb="2" eb="4">
      <t>エイセイ</t>
    </rPh>
    <phoneticPr fontId="3"/>
  </si>
  <si>
    <t>清掃センター</t>
    <rPh sb="0" eb="2">
      <t>セイソウ</t>
    </rPh>
    <phoneticPr fontId="3"/>
  </si>
  <si>
    <t>バイオマス資源化センター</t>
    <rPh sb="5" eb="8">
      <t>シゲンカ</t>
    </rPh>
    <phoneticPr fontId="3"/>
  </si>
  <si>
    <t>環境課</t>
    <rPh sb="0" eb="2">
      <t>カンキョウ</t>
    </rPh>
    <rPh sb="2" eb="3">
      <t>カ</t>
    </rPh>
    <phoneticPr fontId="3"/>
  </si>
  <si>
    <t>世界遺産推進室</t>
    <rPh sb="0" eb="2">
      <t>セカイ</t>
    </rPh>
    <rPh sb="2" eb="4">
      <t>イサン</t>
    </rPh>
    <rPh sb="4" eb="7">
      <t>スイシンシツ</t>
    </rPh>
    <phoneticPr fontId="3"/>
  </si>
  <si>
    <t>咸宜園教育研究センター</t>
    <rPh sb="0" eb="3">
      <t>カンギエン</t>
    </rPh>
    <rPh sb="3" eb="5">
      <t>キョウイク</t>
    </rPh>
    <rPh sb="5" eb="7">
      <t>ケンキュウ</t>
    </rPh>
    <phoneticPr fontId="3"/>
  </si>
  <si>
    <t>市民課</t>
    <rPh sb="0" eb="3">
      <t>シミンカ</t>
    </rPh>
    <phoneticPr fontId="3"/>
  </si>
  <si>
    <t>文化財保護課</t>
    <rPh sb="0" eb="3">
      <t>ブンカザイ</t>
    </rPh>
    <rPh sb="3" eb="5">
      <t>ホゴ</t>
    </rPh>
    <rPh sb="5" eb="6">
      <t>カ</t>
    </rPh>
    <phoneticPr fontId="3"/>
  </si>
  <si>
    <t>市民環境部</t>
    <rPh sb="0" eb="2">
      <t>シミン</t>
    </rPh>
    <rPh sb="2" eb="5">
      <t>カンキョウブ</t>
    </rPh>
    <phoneticPr fontId="3"/>
  </si>
  <si>
    <t>淡窓図書館</t>
    <rPh sb="0" eb="1">
      <t>アワ</t>
    </rPh>
    <rPh sb="1" eb="2">
      <t>マド</t>
    </rPh>
    <rPh sb="2" eb="5">
      <t>トショカン</t>
    </rPh>
    <phoneticPr fontId="3"/>
  </si>
  <si>
    <t>博物館</t>
    <rPh sb="0" eb="3">
      <t>ハクブツカン</t>
    </rPh>
    <phoneticPr fontId="3"/>
  </si>
  <si>
    <t>上津江振興局</t>
    <rPh sb="0" eb="3">
      <t>カミツエ</t>
    </rPh>
    <rPh sb="3" eb="6">
      <t>シンコウキョク</t>
    </rPh>
    <phoneticPr fontId="3"/>
  </si>
  <si>
    <t>社会教育課</t>
    <rPh sb="0" eb="2">
      <t>シャカイ</t>
    </rPh>
    <rPh sb="2" eb="5">
      <t>キョウイクカ</t>
    </rPh>
    <phoneticPr fontId="3"/>
  </si>
  <si>
    <t>中津江振興局</t>
    <rPh sb="0" eb="3">
      <t>ナカツエ</t>
    </rPh>
    <rPh sb="3" eb="5">
      <t>シンコウ</t>
    </rPh>
    <rPh sb="5" eb="6">
      <t>キョク</t>
    </rPh>
    <phoneticPr fontId="3"/>
  </si>
  <si>
    <t>教育センター</t>
    <rPh sb="0" eb="2">
      <t>キョウイク</t>
    </rPh>
    <phoneticPr fontId="3"/>
  </si>
  <si>
    <t>前津江振興局</t>
    <rPh sb="0" eb="3">
      <t>マエツエ</t>
    </rPh>
    <rPh sb="3" eb="6">
      <t>シンコウキョク</t>
    </rPh>
    <phoneticPr fontId="3"/>
  </si>
  <si>
    <t>学校教育課</t>
    <rPh sb="0" eb="2">
      <t>ガッコウ</t>
    </rPh>
    <rPh sb="2" eb="4">
      <t>キョウイク</t>
    </rPh>
    <rPh sb="4" eb="5">
      <t>カ</t>
    </rPh>
    <phoneticPr fontId="3"/>
  </si>
  <si>
    <t>大山振興局</t>
    <rPh sb="0" eb="2">
      <t>オオヤマ</t>
    </rPh>
    <rPh sb="2" eb="4">
      <t>シンコウ</t>
    </rPh>
    <rPh sb="4" eb="5">
      <t>キョク</t>
    </rPh>
    <phoneticPr fontId="3"/>
  </si>
  <si>
    <t>教育総務課</t>
    <rPh sb="0" eb="2">
      <t>キョウイク</t>
    </rPh>
    <rPh sb="2" eb="5">
      <t>ソウムカ</t>
    </rPh>
    <phoneticPr fontId="3"/>
  </si>
  <si>
    <t>天瀬振興局</t>
    <rPh sb="0" eb="2">
      <t>アマガセ</t>
    </rPh>
    <rPh sb="2" eb="4">
      <t>シンコウ</t>
    </rPh>
    <rPh sb="4" eb="5">
      <t>キョク</t>
    </rPh>
    <phoneticPr fontId="3"/>
  </si>
  <si>
    <t>教育庁</t>
    <rPh sb="0" eb="3">
      <t>キョウイクチョウ</t>
    </rPh>
    <phoneticPr fontId="3"/>
  </si>
  <si>
    <t>振興センター</t>
    <rPh sb="0" eb="2">
      <t>シンコウ</t>
    </rPh>
    <phoneticPr fontId="3"/>
  </si>
  <si>
    <t>ひた暮らし推進室</t>
    <rPh sb="2" eb="3">
      <t>ク</t>
    </rPh>
    <rPh sb="5" eb="8">
      <t>スイシンシツ</t>
    </rPh>
    <phoneticPr fontId="3"/>
  </si>
  <si>
    <t>会計課</t>
    <rPh sb="0" eb="3">
      <t>カイケイカ</t>
    </rPh>
    <phoneticPr fontId="3"/>
  </si>
  <si>
    <t>まちづくり推進課</t>
    <rPh sb="5" eb="7">
      <t>スイシン</t>
    </rPh>
    <rPh sb="7" eb="8">
      <t>カ</t>
    </rPh>
    <phoneticPr fontId="3"/>
  </si>
  <si>
    <t>地方創生推進課</t>
    <rPh sb="0" eb="7">
      <t>チホウソウセイスイシンカ</t>
    </rPh>
    <phoneticPr fontId="3"/>
  </si>
  <si>
    <t>建築住宅課</t>
    <rPh sb="0" eb="2">
      <t>ケンチク</t>
    </rPh>
    <rPh sb="2" eb="4">
      <t>ジュウタク</t>
    </rPh>
    <rPh sb="4" eb="5">
      <t>カ</t>
    </rPh>
    <phoneticPr fontId="3"/>
  </si>
  <si>
    <t>企画振興部</t>
    <rPh sb="0" eb="2">
      <t>キカク</t>
    </rPh>
    <rPh sb="2" eb="4">
      <t>シンコウ</t>
    </rPh>
    <rPh sb="4" eb="5">
      <t>ブ</t>
    </rPh>
    <phoneticPr fontId="3"/>
  </si>
  <si>
    <t>土木課</t>
    <rPh sb="0" eb="3">
      <t>ドボクカ</t>
    </rPh>
    <phoneticPr fontId="3"/>
  </si>
  <si>
    <t>都市整備課</t>
    <rPh sb="0" eb="2">
      <t>トシ</t>
    </rPh>
    <rPh sb="2" eb="5">
      <t>セイビカ</t>
    </rPh>
    <phoneticPr fontId="3"/>
  </si>
  <si>
    <t>土木建築部</t>
    <rPh sb="0" eb="2">
      <t>ドボク</t>
    </rPh>
    <rPh sb="2" eb="4">
      <t>ケンチク</t>
    </rPh>
    <rPh sb="4" eb="5">
      <t>ブ</t>
    </rPh>
    <phoneticPr fontId="3"/>
  </si>
  <si>
    <t>税務課</t>
    <rPh sb="0" eb="2">
      <t>ゼイム</t>
    </rPh>
    <rPh sb="2" eb="3">
      <t>カ</t>
    </rPh>
    <phoneticPr fontId="3"/>
  </si>
  <si>
    <t>契約検査室</t>
    <rPh sb="0" eb="2">
      <t>ケイヤク</t>
    </rPh>
    <rPh sb="2" eb="5">
      <t>ケンサシツ</t>
    </rPh>
    <phoneticPr fontId="3"/>
  </si>
  <si>
    <t>林業振興課</t>
    <rPh sb="0" eb="2">
      <t>リンギョウ</t>
    </rPh>
    <rPh sb="2" eb="5">
      <t>シンコウカ</t>
    </rPh>
    <phoneticPr fontId="3"/>
  </si>
  <si>
    <t>農業振興課</t>
    <rPh sb="0" eb="2">
      <t>ノウギョウ</t>
    </rPh>
    <rPh sb="2" eb="5">
      <t>シンコウカ</t>
    </rPh>
    <phoneticPr fontId="3"/>
  </si>
  <si>
    <t>農林振興部</t>
    <rPh sb="0" eb="2">
      <t>ノウリン</t>
    </rPh>
    <rPh sb="2" eb="4">
      <t>シンコウ</t>
    </rPh>
    <rPh sb="4" eb="5">
      <t>ブ</t>
    </rPh>
    <phoneticPr fontId="3"/>
  </si>
  <si>
    <t>総務課</t>
    <rPh sb="0" eb="3">
      <t>ソウムカ</t>
    </rPh>
    <phoneticPr fontId="3"/>
  </si>
  <si>
    <t>総務部</t>
    <rPh sb="0" eb="2">
      <t>ソウム</t>
    </rPh>
    <rPh sb="2" eb="3">
      <t>ブ</t>
    </rPh>
    <phoneticPr fontId="3"/>
  </si>
  <si>
    <t>観光課</t>
    <rPh sb="0" eb="3">
      <t>カンコウカ</t>
    </rPh>
    <phoneticPr fontId="3"/>
  </si>
  <si>
    <t>市長部局</t>
    <rPh sb="0" eb="2">
      <t>シチョウ</t>
    </rPh>
    <rPh sb="2" eb="4">
      <t>ブキョク</t>
    </rPh>
    <phoneticPr fontId="3"/>
  </si>
  <si>
    <t>商工労政課</t>
    <rPh sb="0" eb="2">
      <t>ショウコウ</t>
    </rPh>
    <rPh sb="2" eb="4">
      <t>ロウセイ</t>
    </rPh>
    <rPh sb="4" eb="5">
      <t>カ</t>
    </rPh>
    <phoneticPr fontId="3"/>
  </si>
  <si>
    <t>商工観光部</t>
    <rPh sb="0" eb="2">
      <t>ショウコウ</t>
    </rPh>
    <rPh sb="2" eb="4">
      <t>カンコウ</t>
    </rPh>
    <rPh sb="4" eb="5">
      <t>ブ</t>
    </rPh>
    <phoneticPr fontId="3"/>
  </si>
  <si>
    <t>総　　　　　　　　数</t>
    <rPh sb="0" eb="1">
      <t>フサ</t>
    </rPh>
    <rPh sb="9" eb="10">
      <t>カズ</t>
    </rPh>
    <phoneticPr fontId="3"/>
  </si>
  <si>
    <t>女性</t>
    <rPh sb="0" eb="2">
      <t>ジョセイ</t>
    </rPh>
    <phoneticPr fontId="3"/>
  </si>
  <si>
    <t>男性</t>
    <rPh sb="0" eb="2">
      <t>ダンセイ</t>
    </rPh>
    <phoneticPr fontId="3"/>
  </si>
  <si>
    <t>総数</t>
    <rPh sb="0" eb="2">
      <t>ソウスウ</t>
    </rPh>
    <phoneticPr fontId="3"/>
  </si>
  <si>
    <t>所　　　　属</t>
    <rPh sb="0" eb="1">
      <t>トコロ</t>
    </rPh>
    <rPh sb="5" eb="6">
      <t>ゾク</t>
    </rPh>
    <phoneticPr fontId="3"/>
  </si>
  <si>
    <t>基準日：令和4年4月1日</t>
    <rPh sb="0" eb="3">
      <t>キジュンビ</t>
    </rPh>
    <rPh sb="4" eb="6">
      <t>レイワ</t>
    </rPh>
    <rPh sb="7" eb="8">
      <t>ネン</t>
    </rPh>
    <rPh sb="9" eb="10">
      <t>ガツ</t>
    </rPh>
    <rPh sb="11" eb="12">
      <t>ニチ</t>
    </rPh>
    <phoneticPr fontId="2"/>
  </si>
  <si>
    <t>資料：市総務課</t>
    <phoneticPr fontId="2"/>
  </si>
  <si>
    <t>防災・危機管理課</t>
    <rPh sb="0" eb="2">
      <t>ボウサイ</t>
    </rPh>
    <rPh sb="3" eb="5">
      <t>キキ</t>
    </rPh>
    <rPh sb="5" eb="7">
      <t>カンリ</t>
    </rPh>
    <rPh sb="7" eb="8">
      <t>カ</t>
    </rPh>
    <phoneticPr fontId="3"/>
  </si>
  <si>
    <t>財政課</t>
    <rPh sb="0" eb="2">
      <t>ザイセイ</t>
    </rPh>
    <rPh sb="2" eb="3">
      <t>カ</t>
    </rPh>
    <phoneticPr fontId="2"/>
  </si>
  <si>
    <t>情報統計課</t>
    <rPh sb="0" eb="5">
      <t>ジョウホウトウケイカ</t>
    </rPh>
    <phoneticPr fontId="2"/>
  </si>
  <si>
    <t>人権・部落差別解消推進課</t>
    <rPh sb="0" eb="2">
      <t>ジンケン</t>
    </rPh>
    <rPh sb="3" eb="5">
      <t>ブラク</t>
    </rPh>
    <rPh sb="5" eb="7">
      <t>サベツ</t>
    </rPh>
    <rPh sb="7" eb="9">
      <t>カイショウ</t>
    </rPh>
    <rPh sb="9" eb="11">
      <t>スイシン</t>
    </rPh>
    <rPh sb="11" eb="12">
      <t>カ</t>
    </rPh>
    <phoneticPr fontId="2"/>
  </si>
  <si>
    <t>新清掃センター建設室</t>
  </si>
  <si>
    <t>こども未来課</t>
    <rPh sb="3" eb="5">
      <t>ミライ</t>
    </rPh>
    <rPh sb="5" eb="6">
      <t>カ</t>
    </rPh>
    <phoneticPr fontId="3"/>
  </si>
  <si>
    <t>スポーツ振興課</t>
    <rPh sb="4" eb="6">
      <t>シンコウ</t>
    </rPh>
    <rPh sb="6" eb="7">
      <t>カ</t>
    </rPh>
    <phoneticPr fontId="3"/>
  </si>
  <si>
    <t>人権・部落差別解消教育課</t>
    <rPh sb="0" eb="2">
      <t>ジンケン</t>
    </rPh>
    <rPh sb="3" eb="5">
      <t>ブラク</t>
    </rPh>
    <rPh sb="5" eb="7">
      <t>サベツ</t>
    </rPh>
    <rPh sb="7" eb="9">
      <t>カイショウ</t>
    </rPh>
    <rPh sb="9" eb="11">
      <t>キョウイク</t>
    </rPh>
    <rPh sb="11" eb="12">
      <t>カ</t>
    </rPh>
    <phoneticPr fontId="2"/>
  </si>
  <si>
    <t>こども家庭相談室</t>
    <rPh sb="3" eb="5">
      <t>カテイ</t>
    </rPh>
    <rPh sb="5" eb="7">
      <t>ソウダン</t>
    </rPh>
    <rPh sb="7" eb="8">
      <t>シツ</t>
    </rPh>
    <phoneticPr fontId="3"/>
  </si>
  <si>
    <t>大山文化センター</t>
    <rPh sb="0" eb="2">
      <t>オオヤマ</t>
    </rPh>
    <rPh sb="2" eb="4">
      <t>ブンカ</t>
    </rPh>
    <phoneticPr fontId="2"/>
  </si>
  <si>
    <t>地区集会所</t>
    <rPh sb="0" eb="2">
      <t>チク</t>
    </rPh>
    <rPh sb="2" eb="5">
      <t>シュウカイショ</t>
    </rPh>
    <phoneticPr fontId="3"/>
  </si>
  <si>
    <t>学校給食課</t>
    <rPh sb="0" eb="2">
      <t>ガッコウ</t>
    </rPh>
    <rPh sb="2" eb="4">
      <t>キュウショク</t>
    </rPh>
    <rPh sb="4" eb="5">
      <t>カ</t>
    </rPh>
    <phoneticPr fontId="3"/>
  </si>
  <si>
    <t>監査指導課</t>
    <rPh sb="0" eb="2">
      <t>カンサ</t>
    </rPh>
    <rPh sb="2" eb="4">
      <t>シドウ</t>
    </rPh>
    <rPh sb="4" eb="5">
      <t>カ</t>
    </rPh>
    <phoneticPr fontId="3"/>
  </si>
  <si>
    <t>-</t>
    <phoneticPr fontId="3"/>
  </si>
  <si>
    <t>令和4年度</t>
    <rPh sb="0" eb="2">
      <t>レイワ</t>
    </rPh>
    <rPh sb="3" eb="4">
      <t>ネン</t>
    </rPh>
    <phoneticPr fontId="2"/>
  </si>
  <si>
    <t>令和3年度</t>
    <rPh sb="0" eb="2">
      <t>レイワ</t>
    </rPh>
    <rPh sb="3" eb="4">
      <t>ネン</t>
    </rPh>
    <phoneticPr fontId="2"/>
  </si>
  <si>
    <t>令和2年度</t>
    <rPh sb="0" eb="2">
      <t>レイワ</t>
    </rPh>
    <rPh sb="3" eb="4">
      <t>ネン</t>
    </rPh>
    <phoneticPr fontId="2"/>
  </si>
  <si>
    <t>平成30年度</t>
    <rPh sb="0" eb="2">
      <t>ヘイセイ</t>
    </rPh>
    <rPh sb="4" eb="5">
      <t>ネン</t>
    </rPh>
    <phoneticPr fontId="2"/>
  </si>
  <si>
    <t>平成29年度</t>
    <rPh sb="0" eb="2">
      <t>ヘイセイ</t>
    </rPh>
    <rPh sb="4" eb="5">
      <t>ネン</t>
    </rPh>
    <rPh sb="5" eb="6">
      <t>ド</t>
    </rPh>
    <phoneticPr fontId="2"/>
  </si>
  <si>
    <t>平均年齢</t>
    <rPh sb="0" eb="2">
      <t>ヘイキン</t>
    </rPh>
    <rPh sb="2" eb="4">
      <t>ネンレイ</t>
    </rPh>
    <phoneticPr fontId="3"/>
  </si>
  <si>
    <t>最若齢者（歳）</t>
    <rPh sb="0" eb="1">
      <t>サイ</t>
    </rPh>
    <rPh sb="1" eb="2">
      <t>ジャク</t>
    </rPh>
    <rPh sb="2" eb="3">
      <t>レイ</t>
    </rPh>
    <rPh sb="3" eb="4">
      <t>シャ</t>
    </rPh>
    <rPh sb="5" eb="6">
      <t>サイ</t>
    </rPh>
    <phoneticPr fontId="3"/>
  </si>
  <si>
    <t>最高齢者（歳）</t>
    <rPh sb="0" eb="1">
      <t>サイ</t>
    </rPh>
    <rPh sb="1" eb="4">
      <t>コウレイシャ</t>
    </rPh>
    <rPh sb="5" eb="6">
      <t>サイ</t>
    </rPh>
    <phoneticPr fontId="3"/>
  </si>
  <si>
    <t>70歳以上</t>
    <rPh sb="2" eb="3">
      <t>サイ</t>
    </rPh>
    <rPh sb="3" eb="5">
      <t>イジョウ</t>
    </rPh>
    <phoneticPr fontId="3"/>
  </si>
  <si>
    <t>65～69歳</t>
    <rPh sb="5" eb="6">
      <t>サイ</t>
    </rPh>
    <phoneticPr fontId="3"/>
  </si>
  <si>
    <t>60～64歳</t>
    <rPh sb="5" eb="6">
      <t>サイ</t>
    </rPh>
    <phoneticPr fontId="3"/>
  </si>
  <si>
    <t>55～59歳</t>
    <rPh sb="5" eb="6">
      <t>サイ</t>
    </rPh>
    <phoneticPr fontId="3"/>
  </si>
  <si>
    <t>50～54歳</t>
    <rPh sb="5" eb="6">
      <t>サイ</t>
    </rPh>
    <phoneticPr fontId="3"/>
  </si>
  <si>
    <t>45～49歳</t>
    <rPh sb="5" eb="6">
      <t>サイ</t>
    </rPh>
    <phoneticPr fontId="3"/>
  </si>
  <si>
    <t>40～44歳</t>
    <rPh sb="5" eb="6">
      <t>サイ</t>
    </rPh>
    <phoneticPr fontId="3"/>
  </si>
  <si>
    <t>35～39歳</t>
    <rPh sb="5" eb="6">
      <t>サイ</t>
    </rPh>
    <phoneticPr fontId="3"/>
  </si>
  <si>
    <t>30～34歳</t>
    <rPh sb="5" eb="6">
      <t>サイ</t>
    </rPh>
    <phoneticPr fontId="3"/>
  </si>
  <si>
    <t>25～29歳</t>
    <rPh sb="5" eb="6">
      <t>サイ</t>
    </rPh>
    <phoneticPr fontId="3"/>
  </si>
  <si>
    <t>②　年齢階層別市議会議員</t>
    <rPh sb="2" eb="4">
      <t>ネンレイ</t>
    </rPh>
    <rPh sb="4" eb="6">
      <t>カイソウ</t>
    </rPh>
    <rPh sb="6" eb="7">
      <t>ベツ</t>
    </rPh>
    <rPh sb="7" eb="8">
      <t>シ</t>
    </rPh>
    <rPh sb="8" eb="10">
      <t>ギカイ</t>
    </rPh>
    <rPh sb="10" eb="12">
      <t>ギイン</t>
    </rPh>
    <phoneticPr fontId="3"/>
  </si>
  <si>
    <t>2(立憲民主）</t>
    <rPh sb="2" eb="4">
      <t>リッケン</t>
    </rPh>
    <rPh sb="4" eb="6">
      <t>ミンシュ</t>
    </rPh>
    <phoneticPr fontId="2"/>
  </si>
  <si>
    <t>1（民進党）</t>
    <rPh sb="2" eb="5">
      <t>ミンシントウ</t>
    </rPh>
    <phoneticPr fontId="3"/>
  </si>
  <si>
    <t>無所属</t>
    <rPh sb="0" eb="3">
      <t>ムショゾク</t>
    </rPh>
    <phoneticPr fontId="3"/>
  </si>
  <si>
    <t>共産党</t>
    <rPh sb="0" eb="2">
      <t>キョウサン</t>
    </rPh>
    <rPh sb="2" eb="3">
      <t>トウ</t>
    </rPh>
    <phoneticPr fontId="3"/>
  </si>
  <si>
    <t>公明党</t>
    <rPh sb="0" eb="2">
      <t>コウメイ</t>
    </rPh>
    <rPh sb="2" eb="3">
      <t>トウ</t>
    </rPh>
    <phoneticPr fontId="3"/>
  </si>
  <si>
    <t>社会民主党</t>
    <rPh sb="0" eb="2">
      <t>シャカイ</t>
    </rPh>
    <rPh sb="2" eb="5">
      <t>ミンシュトウ</t>
    </rPh>
    <phoneticPr fontId="3"/>
  </si>
  <si>
    <t>民主党</t>
    <rPh sb="0" eb="3">
      <t>ミンシュトウ</t>
    </rPh>
    <phoneticPr fontId="3"/>
  </si>
  <si>
    <t>自由民主党</t>
    <rPh sb="0" eb="2">
      <t>ジユウ</t>
    </rPh>
    <rPh sb="2" eb="5">
      <t>ミンシュトウ</t>
    </rPh>
    <phoneticPr fontId="3"/>
  </si>
  <si>
    <t>総　数</t>
    <rPh sb="0" eb="1">
      <t>フサ</t>
    </rPh>
    <rPh sb="2" eb="3">
      <t>カズ</t>
    </rPh>
    <phoneticPr fontId="3"/>
  </si>
  <si>
    <t>党派別</t>
    <rPh sb="0" eb="2">
      <t>トウハ</t>
    </rPh>
    <rPh sb="2" eb="3">
      <t>ベツ</t>
    </rPh>
    <phoneticPr fontId="3"/>
  </si>
  <si>
    <t>条例定数</t>
    <rPh sb="0" eb="2">
      <t>ジョウレイ</t>
    </rPh>
    <rPh sb="2" eb="4">
      <t>テイスウ</t>
    </rPh>
    <phoneticPr fontId="3"/>
  </si>
  <si>
    <t>①　党派別市議会議員</t>
    <rPh sb="2" eb="4">
      <t>トウハ</t>
    </rPh>
    <rPh sb="4" eb="5">
      <t>ベツ</t>
    </rPh>
    <rPh sb="5" eb="6">
      <t>シ</t>
    </rPh>
    <rPh sb="6" eb="8">
      <t>ギカイ</t>
    </rPh>
    <rPh sb="8" eb="10">
      <t>ギイン</t>
    </rPh>
    <phoneticPr fontId="3"/>
  </si>
  <si>
    <t>基準日：各年5月1日</t>
    <rPh sb="0" eb="3">
      <t>キジュンビ</t>
    </rPh>
    <rPh sb="4" eb="5">
      <t>カク</t>
    </rPh>
    <rPh sb="5" eb="6">
      <t>ネン</t>
    </rPh>
    <rPh sb="7" eb="8">
      <t>ガツ</t>
    </rPh>
    <rPh sb="9" eb="10">
      <t>ニチ</t>
    </rPh>
    <phoneticPr fontId="2"/>
  </si>
  <si>
    <t>資料：市議会事務局</t>
    <rPh sb="3" eb="4">
      <t>シ</t>
    </rPh>
    <rPh sb="4" eb="6">
      <t>ギカイ</t>
    </rPh>
    <rPh sb="6" eb="9">
      <t>ジムキョク</t>
    </rPh>
    <phoneticPr fontId="2"/>
  </si>
  <si>
    <t>6/1</t>
    <phoneticPr fontId="2"/>
  </si>
  <si>
    <t>3/1</t>
    <phoneticPr fontId="2"/>
  </si>
  <si>
    <t>3/1</t>
  </si>
  <si>
    <t>4/1</t>
  </si>
  <si>
    <t>女</t>
  </si>
  <si>
    <t>男</t>
  </si>
  <si>
    <t>平  均</t>
    <phoneticPr fontId="4"/>
  </si>
  <si>
    <t>総  数</t>
    <phoneticPr fontId="4"/>
  </si>
  <si>
    <t>立候補者数
／定数</t>
    <rPh sb="0" eb="3">
      <t>リッコウホ</t>
    </rPh>
    <rPh sb="3" eb="4">
      <t>シャ</t>
    </rPh>
    <rPh sb="4" eb="5">
      <t>スウ</t>
    </rPh>
    <rPh sb="7" eb="9">
      <t>テイスウ</t>
    </rPh>
    <phoneticPr fontId="3"/>
  </si>
  <si>
    <t>投票率　（％）</t>
    <phoneticPr fontId="4"/>
  </si>
  <si>
    <t>投票者数</t>
    <phoneticPr fontId="4"/>
  </si>
  <si>
    <t>当日有権者数</t>
    <phoneticPr fontId="4"/>
  </si>
  <si>
    <t>執行年月日</t>
    <rPh sb="2" eb="3">
      <t>ネン</t>
    </rPh>
    <rPh sb="3" eb="4">
      <t>ツキ</t>
    </rPh>
    <rPh sb="4" eb="5">
      <t>ヒ</t>
    </rPh>
    <phoneticPr fontId="4"/>
  </si>
  <si>
    <t>⑥　参議院議員選挙</t>
    <rPh sb="2" eb="4">
      <t>サンギ</t>
    </rPh>
    <rPh sb="4" eb="5">
      <t>イン</t>
    </rPh>
    <rPh sb="5" eb="7">
      <t>ギイン</t>
    </rPh>
    <rPh sb="7" eb="9">
      <t>センキョ</t>
    </rPh>
    <phoneticPr fontId="4"/>
  </si>
  <si>
    <t>2/1</t>
    <phoneticPr fontId="2"/>
  </si>
  <si>
    <t>3/1</t>
    <phoneticPr fontId="3"/>
  </si>
  <si>
    <t>4/1</t>
    <phoneticPr fontId="3"/>
  </si>
  <si>
    <t>⑤　衆議院議員選挙</t>
    <rPh sb="2" eb="4">
      <t>シュウギ</t>
    </rPh>
    <rPh sb="4" eb="5">
      <t>イン</t>
    </rPh>
    <rPh sb="5" eb="7">
      <t>ギイン</t>
    </rPh>
    <rPh sb="7" eb="9">
      <t>センキョ</t>
    </rPh>
    <phoneticPr fontId="4"/>
  </si>
  <si>
    <t>5/1</t>
    <phoneticPr fontId="3"/>
  </si>
  <si>
    <t>2/1</t>
    <phoneticPr fontId="3"/>
  </si>
  <si>
    <t>2/1</t>
  </si>
  <si>
    <t>④　大分県知事選挙</t>
    <rPh sb="2" eb="4">
      <t>オオイタ</t>
    </rPh>
    <rPh sb="4" eb="7">
      <t>ケンチジ</t>
    </rPh>
    <rPh sb="7" eb="9">
      <t>センキョ</t>
    </rPh>
    <phoneticPr fontId="4"/>
  </si>
  <si>
    <t>3/3</t>
    <phoneticPr fontId="3"/>
  </si>
  <si>
    <t>無　　　　　　　　　　　　　　投　　　　　　　　　　　　　　票</t>
    <rPh sb="0" eb="1">
      <t>ム</t>
    </rPh>
    <rPh sb="15" eb="16">
      <t>トウ</t>
    </rPh>
    <rPh sb="30" eb="31">
      <t>ヒョウ</t>
    </rPh>
    <phoneticPr fontId="3"/>
  </si>
  <si>
    <t>5/3</t>
    <phoneticPr fontId="3"/>
  </si>
  <si>
    <t>4/3</t>
  </si>
  <si>
    <t>4/2</t>
    <phoneticPr fontId="4"/>
  </si>
  <si>
    <t>③　大分県議会議員選挙</t>
    <rPh sb="2" eb="5">
      <t>オオイタケン</t>
    </rPh>
    <rPh sb="5" eb="7">
      <t>ギカイ</t>
    </rPh>
    <rPh sb="7" eb="9">
      <t>ギイン</t>
    </rPh>
    <rPh sb="9" eb="11">
      <t>センキョ</t>
    </rPh>
    <phoneticPr fontId="4"/>
  </si>
  <si>
    <t>②　日田市長選挙</t>
    <rPh sb="2" eb="4">
      <t>ヒタ</t>
    </rPh>
    <rPh sb="4" eb="6">
      <t>シチョウ</t>
    </rPh>
    <rPh sb="6" eb="8">
      <t>センキョ</t>
    </rPh>
    <phoneticPr fontId="4"/>
  </si>
  <si>
    <t>注）平成17年4月24日の選挙は、合併による増員選挙で、旧2町3村のみ実施。</t>
    <rPh sb="0" eb="1">
      <t>チュウ</t>
    </rPh>
    <rPh sb="2" eb="4">
      <t>ヘイセイ</t>
    </rPh>
    <rPh sb="6" eb="7">
      <t>ネン</t>
    </rPh>
    <rPh sb="8" eb="9">
      <t>ガツ</t>
    </rPh>
    <rPh sb="11" eb="12">
      <t>ニチ</t>
    </rPh>
    <rPh sb="13" eb="15">
      <t>センキョ</t>
    </rPh>
    <rPh sb="17" eb="19">
      <t>ガッペイ</t>
    </rPh>
    <rPh sb="22" eb="24">
      <t>ゾウイン</t>
    </rPh>
    <rPh sb="24" eb="26">
      <t>センキョ</t>
    </rPh>
    <rPh sb="28" eb="29">
      <t>キュウ</t>
    </rPh>
    <rPh sb="30" eb="31">
      <t>チョウ</t>
    </rPh>
    <rPh sb="32" eb="33">
      <t>ソン</t>
    </rPh>
    <rPh sb="35" eb="37">
      <t>ジッシ</t>
    </rPh>
    <phoneticPr fontId="3"/>
  </si>
  <si>
    <t>26/22</t>
    <phoneticPr fontId="2"/>
  </si>
  <si>
    <t>28/22</t>
  </si>
  <si>
    <t>25/24</t>
  </si>
  <si>
    <t>35/28</t>
  </si>
  <si>
    <t>14/8</t>
    <phoneticPr fontId="2"/>
  </si>
  <si>
    <t>①　日田市議会議員選挙</t>
    <phoneticPr fontId="4"/>
  </si>
  <si>
    <t>資料：市選挙管理委員会</t>
    <rPh sb="3" eb="4">
      <t>シ</t>
    </rPh>
    <rPh sb="4" eb="6">
      <t>センキョ</t>
    </rPh>
    <rPh sb="6" eb="8">
      <t>カンリ</t>
    </rPh>
    <rPh sb="8" eb="11">
      <t>イインカイ</t>
    </rPh>
    <phoneticPr fontId="2"/>
  </si>
  <si>
    <t>衆議院議員</t>
    <rPh sb="0" eb="3">
      <t>シュウギイン</t>
    </rPh>
    <rPh sb="3" eb="5">
      <t>ギイン</t>
    </rPh>
    <phoneticPr fontId="3"/>
  </si>
  <si>
    <t>市長</t>
    <rPh sb="0" eb="2">
      <t>シチョウ</t>
    </rPh>
    <phoneticPr fontId="3"/>
  </si>
  <si>
    <t>参議院議員</t>
    <rPh sb="0" eb="3">
      <t>サンギイン</t>
    </rPh>
    <rPh sb="3" eb="5">
      <t>ギイン</t>
    </rPh>
    <phoneticPr fontId="3"/>
  </si>
  <si>
    <t>市議会議員</t>
    <rPh sb="0" eb="1">
      <t>シ</t>
    </rPh>
    <rPh sb="1" eb="3">
      <t>ギカイ</t>
    </rPh>
    <rPh sb="3" eb="5">
      <t>ギイン</t>
    </rPh>
    <phoneticPr fontId="3"/>
  </si>
  <si>
    <t>無投票</t>
  </si>
  <si>
    <t>県議会議員</t>
    <rPh sb="0" eb="3">
      <t>ケンギカイ</t>
    </rPh>
    <rPh sb="3" eb="5">
      <t>ギイン</t>
    </rPh>
    <phoneticPr fontId="3"/>
  </si>
  <si>
    <t>県知事</t>
    <rPh sb="0" eb="3">
      <t>ケンチジ</t>
    </rPh>
    <phoneticPr fontId="3"/>
  </si>
  <si>
    <t>NHK党</t>
    <rPh sb="3" eb="4">
      <t>トウ</t>
    </rPh>
    <phoneticPr fontId="2"/>
  </si>
  <si>
    <t>幸福実現党</t>
    <rPh sb="0" eb="2">
      <t>コウフク</t>
    </rPh>
    <rPh sb="2" eb="4">
      <t>ジツゲン</t>
    </rPh>
    <rPh sb="4" eb="5">
      <t>トウ</t>
    </rPh>
    <phoneticPr fontId="3"/>
  </si>
  <si>
    <t>公明党</t>
    <rPh sb="0" eb="3">
      <t>コウメイトウ</t>
    </rPh>
    <phoneticPr fontId="3"/>
  </si>
  <si>
    <t>合  計</t>
    <rPh sb="0" eb="1">
      <t>ゴウ</t>
    </rPh>
    <rPh sb="3" eb="4">
      <t>ケイ</t>
    </rPh>
    <phoneticPr fontId="3"/>
  </si>
  <si>
    <t>執行年月日</t>
    <rPh sb="0" eb="2">
      <t>シッコウ</t>
    </rPh>
    <rPh sb="2" eb="5">
      <t>ネンガッピ</t>
    </rPh>
    <phoneticPr fontId="2"/>
  </si>
  <si>
    <t>選 挙 区 分</t>
    <rPh sb="0" eb="1">
      <t>セン</t>
    </rPh>
    <rPh sb="2" eb="3">
      <t>キョ</t>
    </rPh>
    <rPh sb="4" eb="5">
      <t>ク</t>
    </rPh>
    <rPh sb="6" eb="7">
      <t>ブン</t>
    </rPh>
    <phoneticPr fontId="3"/>
  </si>
  <si>
    <t>平均</t>
    <rPh sb="0" eb="2">
      <t>ヘイキン</t>
    </rPh>
    <phoneticPr fontId="3"/>
  </si>
  <si>
    <t>60歳以上</t>
    <rPh sb="2" eb="3">
      <t>サイ</t>
    </rPh>
    <rPh sb="3" eb="5">
      <t>イジョウ</t>
    </rPh>
    <phoneticPr fontId="3"/>
  </si>
  <si>
    <t>50 ～ 59歳</t>
    <rPh sb="7" eb="8">
      <t>サイ</t>
    </rPh>
    <phoneticPr fontId="3"/>
  </si>
  <si>
    <t>40 ～ 49歳</t>
    <rPh sb="7" eb="8">
      <t>サイ</t>
    </rPh>
    <phoneticPr fontId="3"/>
  </si>
  <si>
    <t>30 ～ 39歳</t>
    <rPh sb="7" eb="8">
      <t>サイ</t>
    </rPh>
    <phoneticPr fontId="3"/>
  </si>
  <si>
    <t>25 ～ 29歳</t>
    <rPh sb="7" eb="8">
      <t>サイ</t>
    </rPh>
    <phoneticPr fontId="3"/>
  </si>
  <si>
    <t>20 ～ 24歳</t>
    <rPh sb="7" eb="8">
      <t>サイ</t>
    </rPh>
    <phoneticPr fontId="3"/>
  </si>
  <si>
    <t>18 ～ 19歳</t>
    <rPh sb="7" eb="8">
      <t>サイ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</si>
  <si>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</si>
  <si>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</si>
  <si>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平 均</t>
    <rPh sb="0" eb="1">
      <t>ヒラ</t>
    </rPh>
    <rPh sb="2" eb="3">
      <t>タモツ</t>
    </rPh>
    <phoneticPr fontId="3"/>
  </si>
  <si>
    <t>令和 4年 7月10日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</si>
  <si>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令和 3年10月31日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</si>
  <si>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平成31年 4月21日</t>
    <rPh sb="0" eb="2">
      <t>ヘイセイ</t>
    </rPh>
    <rPh sb="4" eb="5">
      <t>ネン</t>
    </rPh>
    <rPh sb="7" eb="8">
      <t>ツキ</t>
    </rPh>
    <rPh sb="10" eb="11">
      <t>ヒ</t>
    </rPh>
    <phoneticPr fontId="3"/>
  </si>
  <si>
    <t>平成31年 4月 7日</t>
    <rPh sb="0" eb="2">
      <t>ヘイセイ</t>
    </rPh>
    <rPh sb="4" eb="5">
      <t>ネン</t>
    </rPh>
    <rPh sb="7" eb="8">
      <t>ツキ</t>
    </rPh>
    <rPh sb="10" eb="11">
      <t>ヒ</t>
    </rPh>
    <phoneticPr fontId="3"/>
  </si>
  <si>
    <t>参議院議員選挙</t>
    <rPh sb="0" eb="3">
      <t>サンギイン</t>
    </rPh>
    <rPh sb="3" eb="5">
      <t>ギイン</t>
    </rPh>
    <rPh sb="5" eb="7">
      <t>センキョ</t>
    </rPh>
    <phoneticPr fontId="3"/>
  </si>
  <si>
    <t>衆議院議員選挙</t>
    <rPh sb="0" eb="3">
      <t>シュウギイン</t>
    </rPh>
    <rPh sb="3" eb="5">
      <t>ギイン</t>
    </rPh>
    <rPh sb="5" eb="7">
      <t>センキョ</t>
    </rPh>
    <phoneticPr fontId="3"/>
  </si>
  <si>
    <t>日田市長選挙</t>
    <rPh sb="0" eb="2">
      <t>ヒタ</t>
    </rPh>
    <rPh sb="2" eb="4">
      <t>シチョウ</t>
    </rPh>
    <rPh sb="4" eb="6">
      <t>センキョ</t>
    </rPh>
    <phoneticPr fontId="3"/>
  </si>
  <si>
    <t>日田市議会議員選挙</t>
    <rPh sb="0" eb="3">
      <t>ヒタシ</t>
    </rPh>
    <rPh sb="3" eb="5">
      <t>ギカイ</t>
    </rPh>
    <rPh sb="5" eb="7">
      <t>ギイン</t>
    </rPh>
    <rPh sb="7" eb="9">
      <t>センキョ</t>
    </rPh>
    <phoneticPr fontId="3"/>
  </si>
  <si>
    <t>大分県知事選挙</t>
    <rPh sb="0" eb="2">
      <t>オオイタ</t>
    </rPh>
    <rPh sb="2" eb="5">
      <t>ケンチジ</t>
    </rPh>
    <rPh sb="5" eb="7">
      <t>センキョ</t>
    </rPh>
    <phoneticPr fontId="3"/>
  </si>
  <si>
    <t>階 層 別</t>
    <rPh sb="0" eb="1">
      <t>カイ</t>
    </rPh>
    <rPh sb="2" eb="3">
      <t>ソウ</t>
    </rPh>
    <rPh sb="4" eb="5">
      <t>ベツ</t>
    </rPh>
    <phoneticPr fontId="3"/>
  </si>
  <si>
    <t>-</t>
    <phoneticPr fontId="2"/>
  </si>
  <si>
    <t>２０．公務員及び選挙</t>
    <rPh sb="3" eb="6">
      <t>コウムイン</t>
    </rPh>
    <rPh sb="6" eb="7">
      <t>オヨ</t>
    </rPh>
    <rPh sb="8" eb="10">
      <t>センキョ</t>
    </rPh>
    <phoneticPr fontId="2"/>
  </si>
  <si>
    <t>国民民主党</t>
    <rPh sb="0" eb="2">
      <t>コクミン</t>
    </rPh>
    <rPh sb="2" eb="4">
      <t>ミンシュ</t>
    </rPh>
    <rPh sb="4" eb="5">
      <t>トウ</t>
    </rPh>
    <phoneticPr fontId="3"/>
  </si>
  <si>
    <t>参政党</t>
    <rPh sb="0" eb="1">
      <t>サン</t>
    </rPh>
    <rPh sb="1" eb="3">
      <t>セイトウ</t>
    </rPh>
    <phoneticPr fontId="11"/>
  </si>
  <si>
    <t>-</t>
    <phoneticPr fontId="2"/>
  </si>
  <si>
    <t>-</t>
    <phoneticPr fontId="2"/>
  </si>
  <si>
    <t>-</t>
    <phoneticPr fontId="2"/>
  </si>
  <si>
    <t>-</t>
    <phoneticPr fontId="11"/>
  </si>
  <si>
    <t>-</t>
    <phoneticPr fontId="2"/>
  </si>
  <si>
    <t>-</t>
    <phoneticPr fontId="11"/>
  </si>
  <si>
    <t>無投票</t>
    <phoneticPr fontId="2"/>
  </si>
  <si>
    <t>-</t>
    <phoneticPr fontId="11"/>
  </si>
  <si>
    <t>-</t>
    <phoneticPr fontId="2"/>
  </si>
  <si>
    <t>-</t>
    <phoneticPr fontId="11"/>
  </si>
  <si>
    <t>-</t>
    <phoneticPr fontId="2"/>
  </si>
  <si>
    <t>-</t>
    <phoneticPr fontId="2"/>
  </si>
  <si>
    <t>-</t>
    <phoneticPr fontId="2"/>
  </si>
  <si>
    <t>参議院議員</t>
    <phoneticPr fontId="11"/>
  </si>
  <si>
    <t>立憲民主党</t>
    <rPh sb="0" eb="2">
      <t>リッケン</t>
    </rPh>
    <rPh sb="2" eb="4">
      <t>ミンシュ</t>
    </rPh>
    <rPh sb="4" eb="5">
      <t>トウ</t>
    </rPh>
    <phoneticPr fontId="3"/>
  </si>
  <si>
    <t>日本共産党</t>
    <rPh sb="0" eb="2">
      <t>ニホン</t>
    </rPh>
    <rPh sb="2" eb="5">
      <t>キョウサントウ</t>
    </rPh>
    <phoneticPr fontId="3"/>
  </si>
  <si>
    <t>137.市職員</t>
    <rPh sb="4" eb="7">
      <t>シショクイン</t>
    </rPh>
    <phoneticPr fontId="4"/>
  </si>
  <si>
    <t>138.市議会議員</t>
    <rPh sb="4" eb="5">
      <t>シ</t>
    </rPh>
    <rPh sb="5" eb="7">
      <t>ギカイ</t>
    </rPh>
    <rPh sb="7" eb="9">
      <t>ギイン</t>
    </rPh>
    <phoneticPr fontId="4"/>
  </si>
  <si>
    <t>139.各種選挙有権者数･投票率等の状況</t>
    <phoneticPr fontId="4"/>
  </si>
  <si>
    <t>140.党派別得票数</t>
    <rPh sb="4" eb="6">
      <t>トウハ</t>
    </rPh>
    <rPh sb="6" eb="7">
      <t>ベツ</t>
    </rPh>
    <rPh sb="7" eb="10">
      <t>トクヒョウスウ</t>
    </rPh>
    <phoneticPr fontId="4"/>
  </si>
  <si>
    <t>令和元年度</t>
    <phoneticPr fontId="2"/>
  </si>
  <si>
    <t>令和元年度</t>
    <phoneticPr fontId="2"/>
  </si>
  <si>
    <t>令和元年7月21日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</si>
  <si>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1４１.各種選挙の年齢階層別投票率</t>
    <rPh sb="4" eb="6">
      <t>カクシュ</t>
    </rPh>
    <rPh sb="6" eb="8">
      <t>センキョ</t>
    </rPh>
    <rPh sb="9" eb="11">
      <t>ネンレイ</t>
    </rPh>
    <rPh sb="11" eb="13">
      <t>カイソウ</t>
    </rPh>
    <rPh sb="13" eb="14">
      <t>ベツ</t>
    </rPh>
    <rPh sb="14" eb="16">
      <t>トウヒョウ</t>
    </rPh>
    <rPh sb="16" eb="17">
      <t>リツ</t>
    </rPh>
    <phoneticPr fontId="4"/>
  </si>
  <si>
    <t>令和元年 7月21日</t>
    <rPh sb="0" eb="2">
      <t>レイワ</t>
    </rPh>
    <rPh sb="2" eb="4">
      <t>ガンネン</t>
    </rPh>
    <rPh sb="6" eb="7">
      <t>ツキ</t>
    </rPh>
    <rPh sb="9" eb="10">
      <t>ニチ</t>
    </rPh>
    <phoneticPr fontId="3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</si>
  <si>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</si>
  <si>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</si>
  <si>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</si>
  <si>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</si>
  <si>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</si>
  <si>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</si>
  <si>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</si>
  <si>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</si>
  <si>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年　　度</t>
    <rPh sb="0" eb="1">
      <t>トシ</t>
    </rPh>
    <rPh sb="3" eb="4">
      <t>ド</t>
    </rPh>
    <phoneticPr fontId="3"/>
  </si>
  <si>
    <t>－</t>
    <phoneticPr fontId="2"/>
  </si>
  <si>
    <t>資料：市選挙管理委員会事務局</t>
    <rPh sb="3" eb="4">
      <t>シ</t>
    </rPh>
    <rPh sb="4" eb="6">
      <t>センキョ</t>
    </rPh>
    <rPh sb="6" eb="8">
      <t>カンリ</t>
    </rPh>
    <rPh sb="8" eb="11">
      <t>イインカイ</t>
    </rPh>
    <rPh sb="11" eb="14">
      <t>ジムキョク</t>
    </rPh>
    <phoneticPr fontId="2"/>
  </si>
  <si>
    <t>令和元年7月21日</t>
    <rPh sb="0" eb="2">
      <t>レイワ</t>
    </rPh>
    <rPh sb="2" eb="4">
      <t>ガンネン</t>
    </rPh>
    <rPh sb="5" eb="6">
      <t>ガツ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</si>
</sst>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.0;[Red]\-#,##0.0"/>
    <numFmt numFmtId="177" formatCode="#,##0.00_);[Red]\(#,##0.00\)"/>
    <numFmt numFmtId="178" formatCode="#,##0_);[Red]\(#,##0\)"/>
    <numFmt numFmtId="179" formatCode="#,##0_ ;[Red]\-#,##0\ "/>
    <numFmt numFmtId="180" formatCode="[$-411]ggge&quot;年&quot;m&quot;月&quot;d&quot;日&quot;;@"/>
    <numFmt numFmtId="181" formatCode="0.00_);[Red]\(0.00\)"/>
    <numFmt numFmtId="182" formatCode="[$-411]e\.m\.d"/>
    <numFmt numFmtId="183" formatCode="0.00_ "/>
    <numFmt numFmtId="184" formatCode="#,##0_ "/>
    <numFmt numFmtId="185" formatCode="0.0"/>
    <numFmt numFmtId="186" formatCode="#,##0;&quot;△ &quot;#,##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shrinkToFit="1"/>
    </xf>
    <xf numFmtId="0" fontId="6" fillId="0" borderId="0" xfId="0" applyFont="1">
      <alignment vertical="center"/>
    </xf>
    <xf numFmtId="0" fontId="7" fillId="0" borderId="0" xfId="0" applyFont="1" applyFill="1" applyAlignment="1" applyProtection="1">
      <alignment horizontal="left" vertical="center"/>
      <protection locked="0"/>
    </xf>
    <xf numFmtId="49" fontId="6" fillId="0" borderId="0" xfId="0" applyNumberFormat="1" applyFont="1" applyFill="1" applyAlignment="1" applyProtection="1">
      <alignment horizontal="left"/>
      <protection locked="0"/>
    </xf>
    <xf numFmtId="38" fontId="6" fillId="0" borderId="0" xfId="1" applyFont="1" applyFill="1" applyAlignment="1" applyProtection="1">
      <alignment horizontal="left" shrinkToFit="1"/>
    </xf>
    <xf numFmtId="38" fontId="6" fillId="0" borderId="0" xfId="1" applyFont="1" applyFill="1" applyAlignment="1" applyProtection="1">
      <alignment horizontal="left"/>
      <protection locked="0"/>
    </xf>
    <xf numFmtId="38" fontId="6" fillId="0" borderId="0" xfId="1" applyFont="1" applyFill="1" applyAlignment="1" applyProtection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 inden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shrinkToFit="1"/>
    </xf>
    <xf numFmtId="0" fontId="7" fillId="0" borderId="0" xfId="0" applyFont="1" applyAlignment="1" applyProtection="1">
      <alignment horizontal="left" vertical="center"/>
      <protection locked="0"/>
    </xf>
    <xf numFmtId="38" fontId="6" fillId="0" borderId="0" xfId="1" applyFont="1" applyAlignment="1" applyProtection="1">
      <protection locked="0"/>
    </xf>
    <xf numFmtId="10" fontId="6" fillId="0" borderId="0" xfId="1" applyNumberFormat="1" applyFont="1" applyAlignment="1" applyProtection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6" fillId="0" borderId="0" xfId="1" applyNumberFormat="1" applyFont="1" applyAlignment="1" applyProtection="1">
      <alignment horizontal="distributed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8" fontId="6" fillId="0" borderId="0" xfId="1" applyFont="1" applyFill="1" applyAlignment="1" applyProtection="1"/>
    <xf numFmtId="49" fontId="6" fillId="0" borderId="0" xfId="0" applyNumberFormat="1" applyFont="1" applyAlignment="1" applyProtection="1">
      <protection locked="0"/>
    </xf>
    <xf numFmtId="38" fontId="6" fillId="0" borderId="0" xfId="1" applyFont="1" applyAlignment="1" applyProtection="1"/>
    <xf numFmtId="38" fontId="6" fillId="0" borderId="0" xfId="1" applyFont="1" applyBorder="1" applyAlignment="1" applyProtection="1"/>
    <xf numFmtId="38" fontId="6" fillId="0" borderId="0" xfId="1" applyFont="1" applyBorder="1" applyAlignment="1" applyProtection="1">
      <alignment horizontal="left"/>
    </xf>
    <xf numFmtId="49" fontId="5" fillId="0" borderId="0" xfId="1" applyNumberFormat="1" applyFont="1" applyBorder="1" applyAlignment="1" applyProtection="1">
      <alignment horizontal="right" vertical="center"/>
      <protection locked="0"/>
    </xf>
    <xf numFmtId="49" fontId="5" fillId="0" borderId="0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right"/>
      <protection locked="0"/>
    </xf>
    <xf numFmtId="49" fontId="5" fillId="0" borderId="0" xfId="0" applyNumberFormat="1" applyFont="1" applyBorder="1" applyAlignment="1" applyProtection="1">
      <alignment horizontal="right"/>
      <protection locked="0"/>
    </xf>
    <xf numFmtId="38" fontId="5" fillId="0" borderId="0" xfId="1" applyFont="1" applyBorder="1" applyAlignment="1" applyProtection="1"/>
    <xf numFmtId="10" fontId="5" fillId="0" borderId="0" xfId="1" applyNumberFormat="1" applyFont="1" applyBorder="1" applyAlignment="1" applyProtection="1"/>
    <xf numFmtId="0" fontId="6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horizontal="left"/>
    </xf>
    <xf numFmtId="38" fontId="5" fillId="0" borderId="0" xfId="1" applyFont="1" applyFill="1" applyBorder="1" applyAlignment="1" applyProtection="1"/>
    <xf numFmtId="10" fontId="5" fillId="0" borderId="0" xfId="1" applyNumberFormat="1" applyFont="1" applyFill="1" applyBorder="1" applyAlignment="1" applyProtection="1"/>
    <xf numFmtId="38" fontId="5" fillId="0" borderId="4" xfId="1" applyFont="1" applyFill="1" applyBorder="1" applyAlignment="1" applyProtection="1">
      <alignment horizontal="center" vertical="center"/>
    </xf>
    <xf numFmtId="38" fontId="5" fillId="0" borderId="4" xfId="1" applyFont="1" applyFill="1" applyBorder="1" applyAlignment="1" applyProtection="1">
      <alignment horizontal="center" vertical="center"/>
      <protection locked="0"/>
    </xf>
    <xf numFmtId="10" fontId="5" fillId="0" borderId="4" xfId="1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left"/>
    </xf>
    <xf numFmtId="49" fontId="5" fillId="0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Border="1" applyAlignment="1" applyProtection="1">
      <alignment horizontal="right"/>
      <protection locked="0"/>
    </xf>
    <xf numFmtId="182" fontId="6" fillId="0" borderId="0" xfId="0" applyNumberFormat="1" applyFont="1" applyFill="1" applyBorder="1" applyAlignment="1" applyProtection="1"/>
    <xf numFmtId="182" fontId="6" fillId="0" borderId="0" xfId="0" applyNumberFormat="1" applyFont="1" applyFill="1" applyBorder="1" applyAlignment="1" applyProtection="1">
      <alignment horizontal="left"/>
    </xf>
    <xf numFmtId="38" fontId="5" fillId="0" borderId="4" xfId="1" applyFont="1" applyFill="1" applyBorder="1" applyAlignment="1" applyProtection="1">
      <alignment vertical="center"/>
    </xf>
    <xf numFmtId="0" fontId="6" fillId="0" borderId="0" xfId="0" applyFont="1" applyFill="1" applyAlignment="1" applyProtection="1">
      <protection locked="0"/>
    </xf>
    <xf numFmtId="49" fontId="6" fillId="0" borderId="0" xfId="0" applyNumberFormat="1" applyFont="1" applyFill="1" applyAlignment="1" applyProtection="1">
      <protection locked="0"/>
    </xf>
    <xf numFmtId="38" fontId="6" fillId="0" borderId="0" xfId="1" applyFont="1" applyFill="1" applyAlignment="1" applyProtection="1">
      <protection locked="0"/>
    </xf>
    <xf numFmtId="10" fontId="6" fillId="0" borderId="0" xfId="1" applyNumberFormat="1" applyFont="1" applyFill="1" applyAlignment="1" applyProtection="1"/>
    <xf numFmtId="49" fontId="9" fillId="0" borderId="0" xfId="0" applyNumberFormat="1" applyFont="1" applyAlignment="1" applyProtection="1">
      <protection locked="0"/>
    </xf>
    <xf numFmtId="38" fontId="9" fillId="0" borderId="0" xfId="1" applyFont="1" applyAlignment="1" applyProtection="1"/>
    <xf numFmtId="38" fontId="9" fillId="0" borderId="0" xfId="1" applyFont="1" applyAlignment="1" applyProtection="1">
      <protection locked="0"/>
    </xf>
    <xf numFmtId="10" fontId="9" fillId="0" borderId="0" xfId="1" applyNumberFormat="1" applyFont="1" applyAlignment="1" applyProtection="1"/>
    <xf numFmtId="10" fontId="9" fillId="0" borderId="0" xfId="1" applyNumberFormat="1" applyFont="1" applyBorder="1" applyAlignment="1" applyProtection="1"/>
    <xf numFmtId="49" fontId="9" fillId="0" borderId="0" xfId="1" applyNumberFormat="1" applyFont="1" applyBorder="1" applyAlignment="1" applyProtection="1">
      <alignment horizontal="distributed" vertical="center"/>
      <protection locked="0"/>
    </xf>
    <xf numFmtId="0" fontId="9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8" fillId="0" borderId="0" xfId="0" applyFont="1" applyAlignment="1">
      <alignment horizontal="left"/>
    </xf>
    <xf numFmtId="0" fontId="5" fillId="0" borderId="4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 shrinkToFit="1"/>
    </xf>
    <xf numFmtId="0" fontId="5" fillId="0" borderId="20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right" vertical="center"/>
    </xf>
    <xf numFmtId="0" fontId="6" fillId="0" borderId="25" xfId="0" applyFont="1" applyBorder="1">
      <alignment vertical="center"/>
    </xf>
    <xf numFmtId="0" fontId="5" fillId="0" borderId="27" xfId="0" applyFont="1" applyFill="1" applyBorder="1" applyAlignment="1">
      <alignment horizontal="right" vertical="center"/>
    </xf>
    <xf numFmtId="0" fontId="5" fillId="0" borderId="28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right"/>
    </xf>
    <xf numFmtId="0" fontId="10" fillId="0" borderId="4" xfId="0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176" fontId="5" fillId="0" borderId="18" xfId="1" applyNumberFormat="1" applyFont="1" applyBorder="1" applyAlignment="1">
      <alignment horizontal="center" vertical="center"/>
    </xf>
    <xf numFmtId="176" fontId="5" fillId="0" borderId="22" xfId="1" applyNumberFormat="1" applyFont="1" applyBorder="1" applyAlignment="1">
      <alignment horizontal="center" vertical="center"/>
    </xf>
    <xf numFmtId="0" fontId="8" fillId="0" borderId="0" xfId="0" applyFont="1" applyFill="1" applyBorder="1" applyAlignment="1" applyProtection="1">
      <protection locked="0"/>
    </xf>
    <xf numFmtId="179" fontId="5" fillId="0" borderId="4" xfId="1" applyNumberFormat="1" applyFont="1" applyFill="1" applyBorder="1" applyAlignment="1" applyProtection="1">
      <alignment vertical="center"/>
    </xf>
    <xf numFmtId="179" fontId="5" fillId="0" borderId="4" xfId="1" applyNumberFormat="1" applyFont="1" applyFill="1" applyBorder="1" applyAlignment="1" applyProtection="1">
      <alignment vertical="center"/>
      <protection locked="0"/>
    </xf>
    <xf numFmtId="181" fontId="5" fillId="0" borderId="4" xfId="1" applyNumberFormat="1" applyFont="1" applyFill="1" applyBorder="1" applyAlignment="1" applyProtection="1">
      <alignment vertical="center"/>
    </xf>
    <xf numFmtId="181" fontId="5" fillId="0" borderId="4" xfId="0" applyNumberFormat="1" applyFont="1" applyFill="1" applyBorder="1" applyAlignment="1" applyProtection="1">
      <alignment vertical="center"/>
      <protection locked="0"/>
    </xf>
    <xf numFmtId="178" fontId="5" fillId="0" borderId="4" xfId="1" applyNumberFormat="1" applyFont="1" applyFill="1" applyBorder="1" applyAlignment="1" applyProtection="1">
      <alignment vertical="center"/>
    </xf>
    <xf numFmtId="177" fontId="5" fillId="0" borderId="4" xfId="1" applyNumberFormat="1" applyFont="1" applyFill="1" applyBorder="1" applyAlignment="1" applyProtection="1">
      <alignment vertical="center"/>
    </xf>
    <xf numFmtId="180" fontId="5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8" xfId="1" applyNumberFormat="1" applyFont="1" applyFill="1" applyBorder="1" applyAlignment="1" applyProtection="1">
      <alignment horizontal="center" vertical="center"/>
      <protection locked="0"/>
    </xf>
    <xf numFmtId="180" fontId="5" fillId="0" borderId="29" xfId="0" applyNumberFormat="1" applyFont="1" applyFill="1" applyBorder="1" applyAlignment="1" applyProtection="1">
      <alignment horizontal="center" vertical="center" shrinkToFit="1"/>
      <protection locked="0"/>
    </xf>
    <xf numFmtId="179" fontId="5" fillId="0" borderId="30" xfId="1" applyNumberFormat="1" applyFont="1" applyFill="1" applyBorder="1" applyAlignment="1" applyProtection="1">
      <alignment vertical="center"/>
    </xf>
    <xf numFmtId="178" fontId="5" fillId="0" borderId="30" xfId="1" applyNumberFormat="1" applyFont="1" applyFill="1" applyBorder="1" applyAlignment="1" applyProtection="1">
      <alignment vertical="center"/>
    </xf>
    <xf numFmtId="177" fontId="5" fillId="0" borderId="30" xfId="1" applyNumberFormat="1" applyFont="1" applyFill="1" applyBorder="1" applyAlignment="1" applyProtection="1">
      <alignment vertical="center"/>
    </xf>
    <xf numFmtId="49" fontId="5" fillId="0" borderId="22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protection locked="0"/>
    </xf>
    <xf numFmtId="183" fontId="5" fillId="0" borderId="4" xfId="1" applyNumberFormat="1" applyFont="1" applyFill="1" applyBorder="1" applyAlignment="1" applyProtection="1">
      <alignment vertical="center"/>
    </xf>
    <xf numFmtId="180" fontId="8" fillId="0" borderId="17" xfId="0" applyNumberFormat="1" applyFont="1" applyFill="1" applyBorder="1" applyAlignment="1" applyProtection="1">
      <alignment vertical="center"/>
      <protection locked="0"/>
    </xf>
    <xf numFmtId="180" fontId="8" fillId="0" borderId="29" xfId="0" applyNumberFormat="1" applyFont="1" applyFill="1" applyBorder="1" applyAlignment="1" applyProtection="1">
      <alignment vertical="center"/>
      <protection locked="0"/>
    </xf>
    <xf numFmtId="38" fontId="5" fillId="0" borderId="30" xfId="1" applyFont="1" applyFill="1" applyBorder="1" applyAlignment="1" applyProtection="1">
      <alignment vertical="center"/>
    </xf>
    <xf numFmtId="183" fontId="5" fillId="0" borderId="30" xfId="1" applyNumberFormat="1" applyFont="1" applyFill="1" applyBorder="1" applyAlignment="1" applyProtection="1">
      <alignment vertical="center"/>
    </xf>
    <xf numFmtId="178" fontId="5" fillId="0" borderId="4" xfId="1" applyNumberFormat="1" applyFont="1" applyFill="1" applyBorder="1" applyAlignment="1" applyProtection="1">
      <alignment vertical="center"/>
      <protection locked="0"/>
    </xf>
    <xf numFmtId="183" fontId="5" fillId="0" borderId="4" xfId="0" applyNumberFormat="1" applyFont="1" applyFill="1" applyBorder="1" applyAlignment="1" applyProtection="1">
      <alignment vertical="center"/>
      <protection locked="0"/>
    </xf>
    <xf numFmtId="181" fontId="5" fillId="0" borderId="18" xfId="1" applyNumberFormat="1" applyFont="1" applyFill="1" applyBorder="1" applyAlignment="1" applyProtection="1">
      <alignment horizontal="center" vertical="center"/>
      <protection locked="0"/>
    </xf>
    <xf numFmtId="49" fontId="5" fillId="0" borderId="18" xfId="0" applyNumberFormat="1" applyFont="1" applyFill="1" applyBorder="1" applyAlignment="1" applyProtection="1">
      <alignment horizontal="center" vertical="center"/>
      <protection locked="0"/>
    </xf>
    <xf numFmtId="179" fontId="5" fillId="0" borderId="30" xfId="1" applyNumberFormat="1" applyFont="1" applyFill="1" applyBorder="1" applyAlignment="1" applyProtection="1">
      <alignment vertical="center"/>
      <protection locked="0"/>
    </xf>
    <xf numFmtId="183" fontId="5" fillId="0" borderId="30" xfId="0" applyNumberFormat="1" applyFont="1" applyFill="1" applyBorder="1" applyAlignment="1" applyProtection="1">
      <alignment vertical="center"/>
      <protection locked="0"/>
    </xf>
    <xf numFmtId="49" fontId="5" fillId="0" borderId="22" xfId="0" applyNumberFormat="1" applyFont="1" applyFill="1" applyBorder="1" applyAlignment="1" applyProtection="1">
      <alignment horizontal="center" vertical="center"/>
      <protection locked="0"/>
    </xf>
    <xf numFmtId="49" fontId="5" fillId="0" borderId="18" xfId="1" applyNumberFormat="1" applyFont="1" applyFill="1" applyBorder="1" applyAlignment="1" applyProtection="1">
      <alignment horizontal="center" vertical="center"/>
    </xf>
    <xf numFmtId="49" fontId="5" fillId="0" borderId="22" xfId="1" applyNumberFormat="1" applyFont="1" applyFill="1" applyBorder="1" applyAlignment="1" applyProtection="1">
      <alignment horizontal="center" vertical="center"/>
    </xf>
    <xf numFmtId="184" fontId="5" fillId="0" borderId="4" xfId="0" applyNumberFormat="1" applyFont="1" applyFill="1" applyBorder="1" applyAlignment="1" applyProtection="1">
      <alignment vertical="center"/>
      <protection locked="0"/>
    </xf>
    <xf numFmtId="181" fontId="5" fillId="0" borderId="30" xfId="1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/>
      <protection locked="0"/>
    </xf>
    <xf numFmtId="0" fontId="8" fillId="0" borderId="0" xfId="0" applyFont="1" applyBorder="1" applyAlignment="1">
      <alignment horizontal="left"/>
    </xf>
    <xf numFmtId="185" fontId="5" fillId="0" borderId="4" xfId="0" applyNumberFormat="1" applyFont="1" applyFill="1" applyBorder="1" applyAlignment="1">
      <alignment horizontal="center" vertical="center"/>
    </xf>
    <xf numFmtId="185" fontId="5" fillId="0" borderId="4" xfId="0" applyNumberFormat="1" applyFont="1" applyBorder="1" applyAlignment="1">
      <alignment horizontal="center" vertical="center"/>
    </xf>
    <xf numFmtId="185" fontId="5" fillId="0" borderId="18" xfId="0" applyNumberFormat="1" applyFont="1" applyFill="1" applyBorder="1" applyAlignment="1">
      <alignment horizontal="center" vertical="center"/>
    </xf>
    <xf numFmtId="185" fontId="5" fillId="0" borderId="30" xfId="0" applyNumberFormat="1" applyFont="1" applyFill="1" applyBorder="1" applyAlignment="1">
      <alignment horizontal="center" vertical="center"/>
    </xf>
    <xf numFmtId="185" fontId="5" fillId="0" borderId="22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2" applyFont="1">
      <alignment vertical="center"/>
    </xf>
    <xf numFmtId="0" fontId="5" fillId="0" borderId="0" xfId="2" applyFont="1" applyFill="1" applyAlignment="1">
      <alignment horizontal="left" vertical="center"/>
    </xf>
    <xf numFmtId="0" fontId="5" fillId="0" borderId="0" xfId="2" applyFont="1" applyFill="1" applyAlignment="1">
      <alignment horizontal="left" vertical="center" shrinkToFit="1"/>
    </xf>
    <xf numFmtId="0" fontId="6" fillId="0" borderId="0" xfId="2" applyFont="1">
      <alignment vertical="center"/>
    </xf>
    <xf numFmtId="0" fontId="7" fillId="0" borderId="0" xfId="2" applyFont="1" applyFill="1" applyAlignment="1" applyProtection="1">
      <alignment horizontal="left" vertical="center"/>
      <protection locked="0"/>
    </xf>
    <xf numFmtId="180" fontId="7" fillId="0" borderId="0" xfId="2" applyNumberFormat="1" applyFont="1" applyFill="1" applyAlignment="1" applyProtection="1">
      <alignment horizontal="center" vertical="center"/>
      <protection locked="0"/>
    </xf>
    <xf numFmtId="38" fontId="6" fillId="0" borderId="0" xfId="3" applyFont="1" applyFill="1" applyAlignment="1" applyProtection="1">
      <alignment horizontal="center" shrinkToFit="1"/>
    </xf>
    <xf numFmtId="38" fontId="5" fillId="0" borderId="0" xfId="3" applyFont="1" applyFill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38" fontId="6" fillId="0" borderId="0" xfId="3" applyFont="1" applyAlignment="1">
      <alignment horizontal="center" vertical="center" shrinkToFit="1"/>
    </xf>
    <xf numFmtId="0" fontId="5" fillId="0" borderId="0" xfId="2" applyFont="1" applyFill="1" applyAlignment="1">
      <alignment horizontal="left" vertical="center" indent="1"/>
    </xf>
    <xf numFmtId="0" fontId="5" fillId="0" borderId="0" xfId="2" applyFont="1" applyFill="1" applyAlignment="1">
      <alignment horizontal="center" vertical="center"/>
    </xf>
    <xf numFmtId="180" fontId="5" fillId="0" borderId="0" xfId="2" applyNumberFormat="1" applyFont="1" applyFill="1" applyAlignment="1">
      <alignment horizontal="center" vertical="center"/>
    </xf>
    <xf numFmtId="38" fontId="5" fillId="0" borderId="0" xfId="3" applyFont="1" applyFill="1" applyBorder="1" applyAlignment="1">
      <alignment horizontal="center" vertical="center" shrinkToFit="1"/>
    </xf>
    <xf numFmtId="180" fontId="6" fillId="0" borderId="0" xfId="2" applyNumberFormat="1" applyFont="1" applyAlignment="1">
      <alignment horizontal="center" vertical="center"/>
    </xf>
    <xf numFmtId="0" fontId="12" fillId="0" borderId="15" xfId="2" applyFont="1" applyFill="1" applyBorder="1" applyAlignment="1">
      <alignment horizontal="center" vertical="center" shrinkToFit="1"/>
    </xf>
    <xf numFmtId="180" fontId="12" fillId="0" borderId="10" xfId="2" applyNumberFormat="1" applyFont="1" applyFill="1" applyBorder="1" applyAlignment="1">
      <alignment horizontal="center" vertical="center" shrinkToFit="1"/>
    </xf>
    <xf numFmtId="38" fontId="12" fillId="0" borderId="10" xfId="3" applyFont="1" applyFill="1" applyBorder="1" applyAlignment="1">
      <alignment horizontal="center" vertical="center" shrinkToFit="1"/>
    </xf>
    <xf numFmtId="0" fontId="9" fillId="0" borderId="6" xfId="2" applyFont="1" applyBorder="1" applyAlignment="1">
      <alignment horizontal="center" vertical="center" shrinkToFit="1"/>
    </xf>
    <xf numFmtId="38" fontId="12" fillId="0" borderId="16" xfId="3" applyFont="1" applyFill="1" applyBorder="1" applyAlignment="1">
      <alignment horizontal="center" vertical="center" shrinkToFit="1"/>
    </xf>
    <xf numFmtId="0" fontId="12" fillId="0" borderId="17" xfId="2" applyFont="1" applyFill="1" applyBorder="1" applyAlignment="1">
      <alignment horizontal="left" vertical="distributed" shrinkToFit="1"/>
    </xf>
    <xf numFmtId="180" fontId="12" fillId="0" borderId="4" xfId="2" applyNumberFormat="1" applyFont="1" applyFill="1" applyBorder="1" applyAlignment="1">
      <alignment horizontal="center" vertical="distributed" shrinkToFit="1"/>
    </xf>
    <xf numFmtId="186" fontId="12" fillId="0" borderId="4" xfId="3" applyNumberFormat="1" applyFont="1" applyFill="1" applyBorder="1" applyAlignment="1">
      <alignment vertical="center" shrinkToFit="1"/>
    </xf>
    <xf numFmtId="186" fontId="12" fillId="0" borderId="4" xfId="3" applyNumberFormat="1" applyFont="1" applyFill="1" applyBorder="1" applyAlignment="1">
      <alignment horizontal="center" vertical="center" shrinkToFit="1"/>
    </xf>
    <xf numFmtId="186" fontId="12" fillId="0" borderId="7" xfId="3" applyNumberFormat="1" applyFont="1" applyFill="1" applyBorder="1" applyAlignment="1">
      <alignment horizontal="center" vertical="center" shrinkToFit="1"/>
    </xf>
    <xf numFmtId="186" fontId="12" fillId="0" borderId="18" xfId="3" applyNumberFormat="1" applyFont="1" applyFill="1" applyBorder="1" applyAlignment="1">
      <alignment horizontal="center" vertical="center" shrinkToFit="1"/>
    </xf>
    <xf numFmtId="186" fontId="12" fillId="0" borderId="18" xfId="3" applyNumberFormat="1" applyFont="1" applyFill="1" applyBorder="1" applyAlignment="1">
      <alignment vertical="center" shrinkToFit="1"/>
    </xf>
    <xf numFmtId="186" fontId="12" fillId="0" borderId="7" xfId="3" applyNumberFormat="1" applyFont="1" applyFill="1" applyBorder="1" applyAlignment="1">
      <alignment vertical="center" shrinkToFit="1"/>
    </xf>
    <xf numFmtId="0" fontId="12" fillId="0" borderId="40" xfId="2" applyFont="1" applyFill="1" applyBorder="1" applyAlignment="1">
      <alignment horizontal="left" vertical="distributed" shrinkToFit="1"/>
    </xf>
    <xf numFmtId="180" fontId="12" fillId="0" borderId="23" xfId="2" applyNumberFormat="1" applyFont="1" applyFill="1" applyBorder="1" applyAlignment="1">
      <alignment horizontal="center" vertical="distributed" shrinkToFit="1"/>
    </xf>
    <xf numFmtId="186" fontId="12" fillId="0" borderId="23" xfId="3" applyNumberFormat="1" applyFont="1" applyFill="1" applyBorder="1" applyAlignment="1">
      <alignment vertical="center" shrinkToFit="1"/>
    </xf>
    <xf numFmtId="186" fontId="12" fillId="0" borderId="23" xfId="3" applyNumberFormat="1" applyFont="1" applyFill="1" applyBorder="1" applyAlignment="1">
      <alignment horizontal="center" vertical="center" shrinkToFit="1"/>
    </xf>
    <xf numFmtId="186" fontId="12" fillId="0" borderId="41" xfId="3" applyNumberFormat="1" applyFont="1" applyFill="1" applyBorder="1" applyAlignment="1">
      <alignment horizontal="center" vertical="center" shrinkToFit="1"/>
    </xf>
    <xf numFmtId="186" fontId="12" fillId="0" borderId="24" xfId="3" applyNumberFormat="1" applyFont="1" applyFill="1" applyBorder="1" applyAlignment="1">
      <alignment horizontal="center" vertical="center" shrinkToFit="1"/>
    </xf>
    <xf numFmtId="0" fontId="12" fillId="0" borderId="29" xfId="2" applyFont="1" applyFill="1" applyBorder="1" applyAlignment="1">
      <alignment vertical="center"/>
    </xf>
    <xf numFmtId="180" fontId="12" fillId="0" borderId="30" xfId="2" applyNumberFormat="1" applyFont="1" applyFill="1" applyBorder="1" applyAlignment="1">
      <alignment horizontal="center" vertical="center"/>
    </xf>
    <xf numFmtId="186" fontId="12" fillId="0" borderId="30" xfId="3" applyNumberFormat="1" applyFont="1" applyFill="1" applyBorder="1" applyAlignment="1">
      <alignment vertical="center" shrinkToFit="1"/>
    </xf>
    <xf numFmtId="186" fontId="12" fillId="0" borderId="30" xfId="2" applyNumberFormat="1" applyFont="1" applyBorder="1" applyAlignment="1">
      <alignment horizontal="center" vertical="center" shrinkToFit="1"/>
    </xf>
    <xf numFmtId="186" fontId="12" fillId="0" borderId="30" xfId="3" applyNumberFormat="1" applyFont="1" applyFill="1" applyBorder="1" applyAlignment="1">
      <alignment horizontal="center" vertical="center" shrinkToFit="1"/>
    </xf>
    <xf numFmtId="186" fontId="12" fillId="0" borderId="30" xfId="3" applyNumberFormat="1" applyFont="1" applyBorder="1" applyAlignment="1">
      <alignment horizontal="center" vertical="center" shrinkToFit="1"/>
    </xf>
    <xf numFmtId="186" fontId="12" fillId="0" borderId="30" xfId="3" applyNumberFormat="1" applyFont="1" applyBorder="1" applyAlignment="1">
      <alignment vertical="center" shrinkToFit="1"/>
    </xf>
    <xf numFmtId="186" fontId="12" fillId="0" borderId="32" xfId="2" applyNumberFormat="1" applyFont="1" applyBorder="1" applyAlignment="1">
      <alignment vertical="center" shrinkToFit="1"/>
    </xf>
    <xf numFmtId="186" fontId="12" fillId="0" borderId="22" xfId="3" applyNumberFormat="1" applyFont="1" applyBorder="1" applyAlignment="1">
      <alignment vertical="center" shrinkToFit="1"/>
    </xf>
    <xf numFmtId="0" fontId="5" fillId="0" borderId="1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49" fontId="5" fillId="0" borderId="16" xfId="1" applyNumberFormat="1" applyFont="1" applyBorder="1" applyAlignment="1" applyProtection="1">
      <alignment horizontal="center" vertical="center" wrapText="1"/>
      <protection locked="0"/>
    </xf>
    <xf numFmtId="49" fontId="5" fillId="0" borderId="18" xfId="1" applyNumberFormat="1" applyFont="1" applyBorder="1" applyAlignment="1" applyProtection="1">
      <alignment horizontal="center" vertical="center" wrapText="1"/>
      <protection locked="0"/>
    </xf>
    <xf numFmtId="38" fontId="5" fillId="0" borderId="10" xfId="1" applyFont="1" applyFill="1" applyBorder="1" applyAlignment="1" applyProtection="1">
      <alignment horizontal="center" vertical="center"/>
    </xf>
    <xf numFmtId="10" fontId="5" fillId="0" borderId="10" xfId="1" applyNumberFormat="1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178" fontId="5" fillId="0" borderId="7" xfId="1" applyNumberFormat="1" applyFont="1" applyFill="1" applyBorder="1" applyAlignment="1" applyProtection="1">
      <alignment horizontal="center" vertical="center"/>
    </xf>
    <xf numFmtId="178" fontId="5" fillId="0" borderId="11" xfId="1" applyNumberFormat="1" applyFont="1" applyFill="1" applyBorder="1" applyAlignment="1" applyProtection="1">
      <alignment horizontal="center" vertical="center"/>
    </xf>
    <xf numFmtId="178" fontId="5" fillId="0" borderId="31" xfId="1" applyNumberFormat="1" applyFont="1" applyFill="1" applyBorder="1" applyAlignment="1" applyProtection="1">
      <alignment horizontal="center" vertical="center"/>
    </xf>
    <xf numFmtId="178" fontId="5" fillId="0" borderId="32" xfId="1" applyNumberFormat="1" applyFont="1" applyFill="1" applyBorder="1" applyAlignment="1" applyProtection="1">
      <alignment horizontal="center" vertical="center"/>
    </xf>
    <xf numFmtId="178" fontId="5" fillId="0" borderId="33" xfId="1" applyNumberFormat="1" applyFont="1" applyFill="1" applyBorder="1" applyAlignment="1" applyProtection="1">
      <alignment horizontal="center" vertical="center"/>
    </xf>
    <xf numFmtId="178" fontId="5" fillId="0" borderId="34" xfId="1" applyNumberFormat="1" applyFont="1" applyFill="1" applyBorder="1" applyAlignment="1" applyProtection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M53"/>
  <sheetViews>
    <sheetView tabSelected="1" topLeftCell="A22" workbookViewId="0">
      <selection activeCell="G32" sqref="G32"/>
    </sheetView>
  </sheetViews>
  <sheetFormatPr defaultColWidth="8.875" defaultRowHeight="13.5" x14ac:dyDescent="0.15"/>
  <cols>
    <col min="1" max="1" width="2.5" style="3" customWidth="1"/>
    <col min="2" max="3" width="3.375" style="3" customWidth="1"/>
    <col min="4" max="4" width="15.375" style="17" customWidth="1"/>
    <col min="5" max="7" width="6.375" style="3" customWidth="1"/>
    <col min="8" max="9" width="3.375" style="3" customWidth="1"/>
    <col min="10" max="10" width="15.375" style="17" customWidth="1"/>
    <col min="11" max="13" width="6.375" style="3" customWidth="1"/>
    <col min="14" max="16384" width="8.875" style="3"/>
  </cols>
  <sheetData>
    <row r="1" spans="1:13" ht="17.25" x14ac:dyDescent="0.15">
      <c r="A1" s="145" t="s">
        <v>187</v>
      </c>
      <c r="B1" s="1"/>
      <c r="C1" s="1"/>
      <c r="D1" s="2"/>
      <c r="E1" s="1"/>
      <c r="F1" s="1"/>
      <c r="G1" s="1"/>
      <c r="H1" s="1"/>
      <c r="I1" s="1"/>
      <c r="J1" s="2"/>
      <c r="K1" s="1"/>
      <c r="L1" s="1"/>
      <c r="M1" s="1"/>
    </row>
    <row r="2" spans="1:13" ht="17.25" x14ac:dyDescent="0.15">
      <c r="B2" s="4" t="s">
        <v>206</v>
      </c>
      <c r="C2" s="5"/>
      <c r="D2" s="6"/>
      <c r="E2" s="7"/>
      <c r="F2" s="8"/>
      <c r="G2" s="7"/>
      <c r="H2" s="4"/>
      <c r="I2" s="5"/>
      <c r="J2" s="6"/>
      <c r="K2" s="9"/>
      <c r="L2" s="9"/>
      <c r="M2" s="1"/>
    </row>
    <row r="3" spans="1:13" x14ac:dyDescent="0.15">
      <c r="B3" s="10" t="s">
        <v>67</v>
      </c>
      <c r="C3" s="11"/>
      <c r="D3" s="11"/>
      <c r="E3" s="11"/>
      <c r="F3" s="11"/>
      <c r="G3" s="11"/>
      <c r="H3" s="11"/>
      <c r="I3" s="11"/>
      <c r="J3" s="11"/>
      <c r="K3" s="12"/>
      <c r="L3" s="12"/>
    </row>
    <row r="4" spans="1:13" x14ac:dyDescent="0.15">
      <c r="B4" s="10" t="s">
        <v>66</v>
      </c>
      <c r="C4" s="11"/>
      <c r="D4" s="11"/>
      <c r="E4" s="11"/>
      <c r="F4" s="11"/>
      <c r="G4" s="11"/>
      <c r="H4" s="11"/>
      <c r="I4" s="11"/>
      <c r="J4" s="11"/>
      <c r="K4" s="12"/>
      <c r="L4" s="12"/>
    </row>
    <row r="5" spans="1:13" ht="14.25" thickBot="1" x14ac:dyDescent="0.2">
      <c r="B5" s="1"/>
      <c r="C5" s="1"/>
      <c r="D5" s="2"/>
      <c r="E5" s="1"/>
      <c r="F5" s="1"/>
      <c r="G5" s="1"/>
      <c r="H5" s="1"/>
      <c r="I5" s="1"/>
      <c r="J5" s="2"/>
      <c r="K5" s="189"/>
      <c r="L5" s="189"/>
      <c r="M5" s="189"/>
    </row>
    <row r="6" spans="1:13" ht="16.5" customHeight="1" x14ac:dyDescent="0.15">
      <c r="B6" s="190" t="s">
        <v>65</v>
      </c>
      <c r="C6" s="191"/>
      <c r="D6" s="191"/>
      <c r="E6" s="73" t="s">
        <v>64</v>
      </c>
      <c r="F6" s="73" t="s">
        <v>63</v>
      </c>
      <c r="G6" s="13" t="s">
        <v>62</v>
      </c>
      <c r="H6" s="192" t="s">
        <v>65</v>
      </c>
      <c r="I6" s="193"/>
      <c r="J6" s="193"/>
      <c r="K6" s="13" t="s">
        <v>64</v>
      </c>
      <c r="L6" s="13" t="s">
        <v>63</v>
      </c>
      <c r="M6" s="74" t="s">
        <v>62</v>
      </c>
    </row>
    <row r="7" spans="1:13" ht="16.5" customHeight="1" x14ac:dyDescent="0.15">
      <c r="B7" s="194" t="s">
        <v>61</v>
      </c>
      <c r="C7" s="195"/>
      <c r="D7" s="195"/>
      <c r="E7" s="72" t="e">
        <f>F7+G7</f>
        <v>#VALUE!</v>
      </c>
      <c r="F7" s="72">
        <f>F9+F16+F28+F38+L9+L13+L17+L22+L24+L39+L40+L41+L42+L44+L49</f>
        <v>413</v>
      </c>
      <c r="G7" s="79" t="e">
        <f>G9+G16+G28+G38+M9+M13+M17+M22+M24+M39+M40+M41+M42+M44+M49</f>
        <v>#VALUE!</v>
      </c>
      <c r="H7" s="80"/>
      <c r="I7" s="15"/>
      <c r="J7" s="16"/>
      <c r="K7" s="88"/>
      <c r="L7" s="88"/>
      <c r="M7" s="89"/>
    </row>
    <row r="8" spans="1:13" ht="16.5" customHeight="1" x14ac:dyDescent="0.15">
      <c r="B8" s="75" t="s">
        <v>58</v>
      </c>
      <c r="C8" s="9"/>
      <c r="D8" s="14"/>
      <c r="E8" s="81"/>
      <c r="F8" s="81"/>
      <c r="G8" s="82"/>
      <c r="H8" s="80"/>
      <c r="I8" s="15"/>
      <c r="J8" s="16"/>
      <c r="K8" s="90"/>
      <c r="L8" s="90"/>
      <c r="M8" s="91"/>
    </row>
    <row r="9" spans="1:13" ht="16.5" customHeight="1" x14ac:dyDescent="0.15">
      <c r="B9" s="75"/>
      <c r="C9" s="9" t="s">
        <v>56</v>
      </c>
      <c r="D9" s="14"/>
      <c r="E9" s="83">
        <f t="shared" ref="E9:E14" si="0">F9+G9</f>
        <v>86</v>
      </c>
      <c r="F9" s="83">
        <f>SUM(F10:F14)</f>
        <v>70</v>
      </c>
      <c r="G9" s="84">
        <f>SUM(G10:G14)</f>
        <v>16</v>
      </c>
      <c r="H9" s="75"/>
      <c r="I9" s="9" t="s">
        <v>60</v>
      </c>
      <c r="J9" s="14"/>
      <c r="K9" s="83">
        <f>L9+M9</f>
        <v>24</v>
      </c>
      <c r="L9" s="83">
        <f>SUM(L10:L11)</f>
        <v>16</v>
      </c>
      <c r="M9" s="84">
        <f>SUM(M10:M11)</f>
        <v>8</v>
      </c>
    </row>
    <row r="10" spans="1:13" ht="16.5" customHeight="1" x14ac:dyDescent="0.15">
      <c r="B10" s="75"/>
      <c r="C10" s="9"/>
      <c r="D10" s="14" t="s">
        <v>55</v>
      </c>
      <c r="E10" s="83">
        <f t="shared" si="0"/>
        <v>21</v>
      </c>
      <c r="F10" s="83">
        <v>16</v>
      </c>
      <c r="G10" s="84">
        <v>5</v>
      </c>
      <c r="H10" s="75"/>
      <c r="I10" s="9"/>
      <c r="J10" s="14" t="s">
        <v>59</v>
      </c>
      <c r="K10" s="83">
        <f>L10+M10</f>
        <v>14</v>
      </c>
      <c r="L10" s="83">
        <v>9</v>
      </c>
      <c r="M10" s="84">
        <v>5</v>
      </c>
    </row>
    <row r="11" spans="1:13" ht="16.5" customHeight="1" x14ac:dyDescent="0.15">
      <c r="B11" s="75"/>
      <c r="C11" s="9"/>
      <c r="D11" s="14" t="s">
        <v>68</v>
      </c>
      <c r="E11" s="83">
        <f>F11</f>
        <v>7</v>
      </c>
      <c r="F11" s="83">
        <v>7</v>
      </c>
      <c r="G11" s="84" t="s">
        <v>215</v>
      </c>
      <c r="H11" s="75"/>
      <c r="I11" s="9"/>
      <c r="J11" s="14" t="s">
        <v>57</v>
      </c>
      <c r="K11" s="83">
        <f>L11+M11</f>
        <v>10</v>
      </c>
      <c r="L11" s="83">
        <v>7</v>
      </c>
      <c r="M11" s="84">
        <v>3</v>
      </c>
    </row>
    <row r="12" spans="1:13" ht="16.5" customHeight="1" x14ac:dyDescent="0.15">
      <c r="B12" s="75"/>
      <c r="C12" s="9"/>
      <c r="D12" s="14" t="s">
        <v>69</v>
      </c>
      <c r="E12" s="83">
        <f t="shared" si="0"/>
        <v>12</v>
      </c>
      <c r="F12" s="83">
        <v>10</v>
      </c>
      <c r="G12" s="84">
        <v>2</v>
      </c>
      <c r="H12" s="75"/>
      <c r="I12" s="9"/>
      <c r="J12" s="77"/>
      <c r="K12" s="83"/>
      <c r="L12" s="83"/>
      <c r="M12" s="84"/>
    </row>
    <row r="13" spans="1:13" ht="16.5" customHeight="1" x14ac:dyDescent="0.15">
      <c r="B13" s="75"/>
      <c r="C13" s="9"/>
      <c r="D13" s="14" t="s">
        <v>51</v>
      </c>
      <c r="E13" s="83">
        <f t="shared" si="0"/>
        <v>5</v>
      </c>
      <c r="F13" s="83">
        <v>4</v>
      </c>
      <c r="G13" s="84">
        <v>1</v>
      </c>
      <c r="H13" s="75"/>
      <c r="I13" s="9" t="s">
        <v>54</v>
      </c>
      <c r="J13" s="14"/>
      <c r="K13" s="83">
        <f>L13+M13</f>
        <v>36</v>
      </c>
      <c r="L13" s="83">
        <f>SUM(L14:L15)</f>
        <v>30</v>
      </c>
      <c r="M13" s="84">
        <f>SUM(M14:M15)</f>
        <v>6</v>
      </c>
    </row>
    <row r="14" spans="1:13" ht="16.5" customHeight="1" x14ac:dyDescent="0.15">
      <c r="B14" s="75"/>
      <c r="C14" s="9"/>
      <c r="D14" s="14" t="s">
        <v>50</v>
      </c>
      <c r="E14" s="83">
        <f t="shared" si="0"/>
        <v>41</v>
      </c>
      <c r="F14" s="83">
        <v>33</v>
      </c>
      <c r="G14" s="84">
        <v>8</v>
      </c>
      <c r="H14" s="75"/>
      <c r="I14" s="76"/>
      <c r="J14" s="14" t="s">
        <v>53</v>
      </c>
      <c r="K14" s="83">
        <f>L14+M14</f>
        <v>22</v>
      </c>
      <c r="L14" s="83">
        <v>17</v>
      </c>
      <c r="M14" s="84">
        <v>5</v>
      </c>
    </row>
    <row r="15" spans="1:13" ht="16.5" customHeight="1" x14ac:dyDescent="0.15">
      <c r="B15" s="75"/>
      <c r="C15" s="9"/>
      <c r="D15" s="14"/>
      <c r="E15" s="83"/>
      <c r="F15" s="83"/>
      <c r="G15" s="84"/>
      <c r="H15" s="75"/>
      <c r="I15" s="9"/>
      <c r="J15" s="14" t="s">
        <v>52</v>
      </c>
      <c r="K15" s="83">
        <f>L15+M15</f>
        <v>14</v>
      </c>
      <c r="L15" s="83">
        <v>13</v>
      </c>
      <c r="M15" s="84">
        <v>1</v>
      </c>
    </row>
    <row r="16" spans="1:13" ht="16.5" customHeight="1" x14ac:dyDescent="0.15">
      <c r="B16" s="75"/>
      <c r="C16" s="9" t="s">
        <v>46</v>
      </c>
      <c r="D16" s="14"/>
      <c r="E16" s="83">
        <f t="shared" ref="E16:E26" si="1">F16+G16</f>
        <v>100</v>
      </c>
      <c r="F16" s="83">
        <f>SUM(F17:F26)</f>
        <v>73</v>
      </c>
      <c r="G16" s="84">
        <f>SUM(G17:G26)</f>
        <v>27</v>
      </c>
      <c r="H16" s="75"/>
      <c r="I16" s="9"/>
      <c r="J16" s="77"/>
      <c r="K16" s="83"/>
      <c r="L16" s="83"/>
      <c r="M16" s="84"/>
    </row>
    <row r="17" spans="2:13" ht="16.5" customHeight="1" x14ac:dyDescent="0.15">
      <c r="B17" s="75"/>
      <c r="C17" s="76"/>
      <c r="D17" s="14" t="s">
        <v>44</v>
      </c>
      <c r="E17" s="83">
        <f t="shared" si="1"/>
        <v>14</v>
      </c>
      <c r="F17" s="83">
        <v>9</v>
      </c>
      <c r="G17" s="84">
        <v>5</v>
      </c>
      <c r="H17" s="75"/>
      <c r="I17" s="9" t="s">
        <v>49</v>
      </c>
      <c r="J17" s="14"/>
      <c r="K17" s="83">
        <f>L17+M17</f>
        <v>53</v>
      </c>
      <c r="L17" s="83">
        <f>SUM(L18:L20)</f>
        <v>43</v>
      </c>
      <c r="M17" s="84">
        <f>SUM(M18:M20)</f>
        <v>10</v>
      </c>
    </row>
    <row r="18" spans="2:13" ht="16.5" customHeight="1" x14ac:dyDescent="0.15">
      <c r="B18" s="75"/>
      <c r="C18" s="9"/>
      <c r="D18" s="14" t="s">
        <v>43</v>
      </c>
      <c r="E18" s="83">
        <f t="shared" si="1"/>
        <v>10</v>
      </c>
      <c r="F18" s="83">
        <v>6</v>
      </c>
      <c r="G18" s="84">
        <v>4</v>
      </c>
      <c r="H18" s="75"/>
      <c r="I18" s="76"/>
      <c r="J18" s="14" t="s">
        <v>48</v>
      </c>
      <c r="K18" s="83">
        <f>L18+M18</f>
        <v>17</v>
      </c>
      <c r="L18" s="83">
        <v>14</v>
      </c>
      <c r="M18" s="84">
        <v>3</v>
      </c>
    </row>
    <row r="19" spans="2:13" ht="16.5" customHeight="1" x14ac:dyDescent="0.15">
      <c r="B19" s="75"/>
      <c r="C19" s="9"/>
      <c r="D19" s="14" t="s">
        <v>41</v>
      </c>
      <c r="E19" s="83">
        <f t="shared" si="1"/>
        <v>3</v>
      </c>
      <c r="F19" s="83">
        <v>1</v>
      </c>
      <c r="G19" s="84">
        <v>2</v>
      </c>
      <c r="H19" s="75"/>
      <c r="I19" s="9"/>
      <c r="J19" s="14" t="s">
        <v>47</v>
      </c>
      <c r="K19" s="83">
        <f t="shared" ref="K19:K20" si="2">L19+M19</f>
        <v>18</v>
      </c>
      <c r="L19" s="83">
        <v>16</v>
      </c>
      <c r="M19" s="84">
        <v>2</v>
      </c>
    </row>
    <row r="20" spans="2:13" ht="16.5" customHeight="1" x14ac:dyDescent="0.15">
      <c r="B20" s="75"/>
      <c r="C20" s="9"/>
      <c r="D20" s="14" t="s">
        <v>70</v>
      </c>
      <c r="E20" s="83">
        <f t="shared" si="1"/>
        <v>13</v>
      </c>
      <c r="F20" s="83">
        <v>10</v>
      </c>
      <c r="G20" s="84">
        <v>3</v>
      </c>
      <c r="H20" s="75"/>
      <c r="I20" s="9"/>
      <c r="J20" s="14" t="s">
        <v>45</v>
      </c>
      <c r="K20" s="83">
        <f t="shared" si="2"/>
        <v>18</v>
      </c>
      <c r="L20" s="83">
        <v>13</v>
      </c>
      <c r="M20" s="84">
        <v>5</v>
      </c>
    </row>
    <row r="21" spans="2:13" ht="16.5" customHeight="1" x14ac:dyDescent="0.15">
      <c r="B21" s="75"/>
      <c r="C21" s="9"/>
      <c r="D21" s="14" t="s">
        <v>40</v>
      </c>
      <c r="E21" s="83">
        <f t="shared" si="1"/>
        <v>5</v>
      </c>
      <c r="F21" s="83">
        <v>4</v>
      </c>
      <c r="G21" s="84">
        <v>1</v>
      </c>
      <c r="H21" s="75"/>
      <c r="I21" s="9"/>
      <c r="J21" s="14"/>
      <c r="K21" s="83"/>
      <c r="L21" s="83"/>
      <c r="M21" s="84"/>
    </row>
    <row r="22" spans="2:13" ht="16.5" customHeight="1" x14ac:dyDescent="0.15">
      <c r="B22" s="75"/>
      <c r="C22" s="9"/>
      <c r="D22" s="14" t="s">
        <v>38</v>
      </c>
      <c r="E22" s="83">
        <f t="shared" si="1"/>
        <v>14</v>
      </c>
      <c r="F22" s="83">
        <v>10</v>
      </c>
      <c r="G22" s="84">
        <v>4</v>
      </c>
      <c r="H22" s="75" t="s">
        <v>42</v>
      </c>
      <c r="I22" s="76"/>
      <c r="J22" s="14"/>
      <c r="K22" s="83">
        <f>L22+M22</f>
        <v>6</v>
      </c>
      <c r="L22" s="83">
        <v>2</v>
      </c>
      <c r="M22" s="84">
        <v>4</v>
      </c>
    </row>
    <row r="23" spans="2:13" ht="16.5" customHeight="1" x14ac:dyDescent="0.15">
      <c r="B23" s="75"/>
      <c r="C23" s="9"/>
      <c r="D23" s="14" t="s">
        <v>36</v>
      </c>
      <c r="E23" s="83">
        <f t="shared" si="1"/>
        <v>11</v>
      </c>
      <c r="F23" s="83">
        <v>8</v>
      </c>
      <c r="G23" s="84">
        <v>3</v>
      </c>
      <c r="H23" s="75"/>
      <c r="I23" s="76"/>
      <c r="J23" s="14"/>
      <c r="K23" s="83"/>
      <c r="L23" s="83"/>
      <c r="M23" s="84"/>
    </row>
    <row r="24" spans="2:13" ht="16.5" customHeight="1" x14ac:dyDescent="0.15">
      <c r="B24" s="75"/>
      <c r="C24" s="9"/>
      <c r="D24" s="14" t="s">
        <v>34</v>
      </c>
      <c r="E24" s="83">
        <f>F24</f>
        <v>9</v>
      </c>
      <c r="F24" s="83">
        <v>9</v>
      </c>
      <c r="G24" s="84" t="s">
        <v>216</v>
      </c>
      <c r="H24" s="75" t="s">
        <v>39</v>
      </c>
      <c r="I24" s="76"/>
      <c r="J24" s="14"/>
      <c r="K24" s="83">
        <f>L24+M24</f>
        <v>67</v>
      </c>
      <c r="L24" s="83">
        <f>SUM(L25:L37)</f>
        <v>50</v>
      </c>
      <c r="M24" s="84">
        <f>SUM(M25:M37)</f>
        <v>17</v>
      </c>
    </row>
    <row r="25" spans="2:13" ht="16.5" customHeight="1" x14ac:dyDescent="0.15">
      <c r="B25" s="75"/>
      <c r="C25" s="9"/>
      <c r="D25" s="14" t="s">
        <v>32</v>
      </c>
      <c r="E25" s="83">
        <f t="shared" si="1"/>
        <v>10</v>
      </c>
      <c r="F25" s="83">
        <v>8</v>
      </c>
      <c r="G25" s="84">
        <v>2</v>
      </c>
      <c r="H25" s="75"/>
      <c r="I25" s="76"/>
      <c r="J25" s="14" t="s">
        <v>37</v>
      </c>
      <c r="K25" s="83">
        <f>L25+M25</f>
        <v>10</v>
      </c>
      <c r="L25" s="83">
        <v>7</v>
      </c>
      <c r="M25" s="84">
        <v>3</v>
      </c>
    </row>
    <row r="26" spans="2:13" ht="16.5" customHeight="1" x14ac:dyDescent="0.15">
      <c r="B26" s="75"/>
      <c r="C26" s="9"/>
      <c r="D26" s="14" t="s">
        <v>30</v>
      </c>
      <c r="E26" s="83">
        <f t="shared" si="1"/>
        <v>11</v>
      </c>
      <c r="F26" s="83">
        <v>8</v>
      </c>
      <c r="G26" s="84">
        <v>3</v>
      </c>
      <c r="H26" s="75"/>
      <c r="I26" s="76"/>
      <c r="J26" s="14" t="s">
        <v>35</v>
      </c>
      <c r="K26" s="83">
        <f t="shared" ref="K26:K37" si="3">L26+M26</f>
        <v>11</v>
      </c>
      <c r="L26" s="83">
        <v>8</v>
      </c>
      <c r="M26" s="84">
        <v>3</v>
      </c>
    </row>
    <row r="27" spans="2:13" ht="16.5" customHeight="1" x14ac:dyDescent="0.15">
      <c r="B27" s="75"/>
      <c r="C27" s="9"/>
      <c r="D27" s="77"/>
      <c r="E27" s="85"/>
      <c r="F27" s="85"/>
      <c r="G27" s="84"/>
      <c r="H27" s="75"/>
      <c r="I27" s="76"/>
      <c r="J27" s="14" t="s">
        <v>33</v>
      </c>
      <c r="K27" s="83">
        <f>L27</f>
        <v>1</v>
      </c>
      <c r="L27" s="83">
        <v>1</v>
      </c>
      <c r="M27" s="84" t="s">
        <v>217</v>
      </c>
    </row>
    <row r="28" spans="2:13" ht="16.5" customHeight="1" x14ac:dyDescent="0.15">
      <c r="B28" s="75"/>
      <c r="C28" s="9" t="s">
        <v>27</v>
      </c>
      <c r="D28" s="14"/>
      <c r="E28" s="83">
        <f t="shared" ref="E28:E34" si="4">F28+G28</f>
        <v>51</v>
      </c>
      <c r="F28" s="83">
        <f>SUM(F29:F36)</f>
        <v>33</v>
      </c>
      <c r="G28" s="84">
        <f>SUM(G29:G36)</f>
        <v>18</v>
      </c>
      <c r="H28" s="75"/>
      <c r="I28" s="76"/>
      <c r="J28" s="14" t="s">
        <v>31</v>
      </c>
      <c r="K28" s="83">
        <f t="shared" si="3"/>
        <v>7</v>
      </c>
      <c r="L28" s="83">
        <v>5</v>
      </c>
      <c r="M28" s="84">
        <v>2</v>
      </c>
    </row>
    <row r="29" spans="2:13" ht="16.5" customHeight="1" x14ac:dyDescent="0.15">
      <c r="B29" s="75"/>
      <c r="C29" s="76"/>
      <c r="D29" s="14" t="s">
        <v>25</v>
      </c>
      <c r="E29" s="83">
        <f t="shared" si="4"/>
        <v>18</v>
      </c>
      <c r="F29" s="83">
        <v>9</v>
      </c>
      <c r="G29" s="84">
        <v>9</v>
      </c>
      <c r="H29" s="75"/>
      <c r="I29" s="76"/>
      <c r="J29" s="14" t="s">
        <v>77</v>
      </c>
      <c r="K29" s="83">
        <f>L29</f>
        <v>2</v>
      </c>
      <c r="L29" s="83">
        <v>2</v>
      </c>
      <c r="M29" s="84" t="s">
        <v>218</v>
      </c>
    </row>
    <row r="30" spans="2:13" ht="16.5" customHeight="1" x14ac:dyDescent="0.15">
      <c r="B30" s="75"/>
      <c r="C30" s="9"/>
      <c r="D30" s="14" t="s">
        <v>71</v>
      </c>
      <c r="E30" s="83">
        <f t="shared" si="4"/>
        <v>4</v>
      </c>
      <c r="F30" s="83">
        <v>2</v>
      </c>
      <c r="G30" s="84">
        <v>2</v>
      </c>
      <c r="H30" s="75"/>
      <c r="I30" s="76"/>
      <c r="J30" s="14" t="s">
        <v>29</v>
      </c>
      <c r="K30" s="83">
        <f t="shared" si="3"/>
        <v>3</v>
      </c>
      <c r="L30" s="83">
        <v>2</v>
      </c>
      <c r="M30" s="84">
        <v>1</v>
      </c>
    </row>
    <row r="31" spans="2:13" ht="16.5" customHeight="1" x14ac:dyDescent="0.15">
      <c r="B31" s="75"/>
      <c r="C31" s="9"/>
      <c r="D31" s="14" t="s">
        <v>78</v>
      </c>
      <c r="E31" s="83">
        <f>F31</f>
        <v>2</v>
      </c>
      <c r="F31" s="83">
        <v>2</v>
      </c>
      <c r="G31" s="84" t="s">
        <v>222</v>
      </c>
      <c r="H31" s="75"/>
      <c r="I31" s="76"/>
      <c r="J31" s="14" t="s">
        <v>28</v>
      </c>
      <c r="K31" s="83">
        <f t="shared" si="3"/>
        <v>3</v>
      </c>
      <c r="L31" s="83">
        <v>2</v>
      </c>
      <c r="M31" s="84">
        <v>1</v>
      </c>
    </row>
    <row r="32" spans="2:13" ht="16.5" customHeight="1" x14ac:dyDescent="0.15">
      <c r="B32" s="75"/>
      <c r="C32" s="9"/>
      <c r="D32" s="14" t="s">
        <v>22</v>
      </c>
      <c r="E32" s="83">
        <f t="shared" si="4"/>
        <v>14</v>
      </c>
      <c r="F32" s="83">
        <v>8</v>
      </c>
      <c r="G32" s="84">
        <v>6</v>
      </c>
      <c r="H32" s="75"/>
      <c r="I32" s="76"/>
      <c r="J32" s="14" t="s">
        <v>26</v>
      </c>
      <c r="K32" s="83">
        <f t="shared" si="3"/>
        <v>14</v>
      </c>
      <c r="L32" s="83">
        <v>11</v>
      </c>
      <c r="M32" s="84">
        <v>3</v>
      </c>
    </row>
    <row r="33" spans="2:13" ht="16.5" customHeight="1" x14ac:dyDescent="0.15">
      <c r="B33" s="75"/>
      <c r="C33" s="9"/>
      <c r="D33" s="14" t="s">
        <v>72</v>
      </c>
      <c r="E33" s="83">
        <f>F33</f>
        <v>4</v>
      </c>
      <c r="F33" s="83">
        <v>4</v>
      </c>
      <c r="G33" s="84" t="s">
        <v>218</v>
      </c>
      <c r="H33" s="75"/>
      <c r="I33" s="76"/>
      <c r="J33" s="14" t="s">
        <v>24</v>
      </c>
      <c r="K33" s="83">
        <f t="shared" si="3"/>
        <v>2</v>
      </c>
      <c r="L33" s="83">
        <v>1</v>
      </c>
      <c r="M33" s="84">
        <v>1</v>
      </c>
    </row>
    <row r="34" spans="2:13" ht="16.5" customHeight="1" x14ac:dyDescent="0.15">
      <c r="B34" s="75"/>
      <c r="C34" s="9"/>
      <c r="D34" s="14" t="s">
        <v>21</v>
      </c>
      <c r="E34" s="83">
        <f t="shared" si="4"/>
        <v>3</v>
      </c>
      <c r="F34" s="83">
        <v>2</v>
      </c>
      <c r="G34" s="84">
        <v>1</v>
      </c>
      <c r="H34" s="75"/>
      <c r="I34" s="76"/>
      <c r="J34" s="14" t="s">
        <v>23</v>
      </c>
      <c r="K34" s="83">
        <f>L34</f>
        <v>3</v>
      </c>
      <c r="L34" s="83">
        <v>3</v>
      </c>
      <c r="M34" s="84" t="s">
        <v>219</v>
      </c>
    </row>
    <row r="35" spans="2:13" ht="16.5" customHeight="1" x14ac:dyDescent="0.15">
      <c r="B35" s="75"/>
      <c r="C35" s="9"/>
      <c r="D35" s="14" t="s">
        <v>20</v>
      </c>
      <c r="E35" s="83">
        <f>F35</f>
        <v>3</v>
      </c>
      <c r="F35" s="83">
        <v>3</v>
      </c>
      <c r="G35" s="84" t="s">
        <v>218</v>
      </c>
      <c r="H35" s="75"/>
      <c r="I35" s="76"/>
      <c r="J35" s="14" t="s">
        <v>75</v>
      </c>
      <c r="K35" s="83">
        <f t="shared" si="3"/>
        <v>3</v>
      </c>
      <c r="L35" s="83">
        <v>2</v>
      </c>
      <c r="M35" s="84">
        <v>1</v>
      </c>
    </row>
    <row r="36" spans="2:13" ht="16.5" customHeight="1" x14ac:dyDescent="0.15">
      <c r="B36" s="75"/>
      <c r="C36" s="9"/>
      <c r="D36" s="14" t="s">
        <v>19</v>
      </c>
      <c r="E36" s="83">
        <f>F36</f>
        <v>3</v>
      </c>
      <c r="F36" s="83">
        <v>3</v>
      </c>
      <c r="G36" s="84" t="s">
        <v>217</v>
      </c>
      <c r="H36" s="75"/>
      <c r="I36" s="76"/>
      <c r="J36" s="14" t="s">
        <v>74</v>
      </c>
      <c r="K36" s="83">
        <f t="shared" si="3"/>
        <v>5</v>
      </c>
      <c r="L36" s="83">
        <v>4</v>
      </c>
      <c r="M36" s="84">
        <v>1</v>
      </c>
    </row>
    <row r="37" spans="2:13" ht="16.5" customHeight="1" x14ac:dyDescent="0.15">
      <c r="B37" s="75"/>
      <c r="C37" s="9"/>
      <c r="D37" s="14"/>
      <c r="E37" s="83"/>
      <c r="F37" s="83"/>
      <c r="G37" s="84"/>
      <c r="H37" s="75"/>
      <c r="I37" s="76"/>
      <c r="J37" s="14" t="s">
        <v>79</v>
      </c>
      <c r="K37" s="83">
        <f t="shared" si="3"/>
        <v>3</v>
      </c>
      <c r="L37" s="83">
        <v>2</v>
      </c>
      <c r="M37" s="84">
        <v>1</v>
      </c>
    </row>
    <row r="38" spans="2:13" ht="16.5" customHeight="1" x14ac:dyDescent="0.15">
      <c r="B38" s="75"/>
      <c r="C38" s="9" t="s">
        <v>16</v>
      </c>
      <c r="D38" s="14"/>
      <c r="E38" s="83">
        <f>F38+G38</f>
        <v>143</v>
      </c>
      <c r="F38" s="83">
        <f>SUM(F39:F50)</f>
        <v>51</v>
      </c>
      <c r="G38" s="84">
        <f>SUM(G39:G50)</f>
        <v>92</v>
      </c>
      <c r="H38" s="75"/>
      <c r="I38" s="76"/>
      <c r="J38" s="14"/>
      <c r="K38" s="83"/>
      <c r="L38" s="83"/>
      <c r="M38" s="84"/>
    </row>
    <row r="39" spans="2:13" ht="16.5" customHeight="1" x14ac:dyDescent="0.15">
      <c r="B39" s="75"/>
      <c r="C39" s="9"/>
      <c r="D39" s="14" t="s">
        <v>14</v>
      </c>
      <c r="E39" s="83">
        <f>F39+G39</f>
        <v>28</v>
      </c>
      <c r="F39" s="83">
        <v>17</v>
      </c>
      <c r="G39" s="84">
        <v>11</v>
      </c>
      <c r="H39" s="75" t="s">
        <v>18</v>
      </c>
      <c r="I39" s="76"/>
      <c r="J39" s="14"/>
      <c r="K39" s="83">
        <f>L39+M39</f>
        <v>7</v>
      </c>
      <c r="L39" s="83">
        <v>5</v>
      </c>
      <c r="M39" s="84">
        <v>2</v>
      </c>
    </row>
    <row r="40" spans="2:13" ht="16.5" customHeight="1" x14ac:dyDescent="0.15">
      <c r="B40" s="75"/>
      <c r="C40" s="9"/>
      <c r="D40" s="14" t="s">
        <v>73</v>
      </c>
      <c r="E40" s="83">
        <f t="shared" ref="E40:E50" si="5">F40+G40</f>
        <v>11</v>
      </c>
      <c r="F40" s="83">
        <v>7</v>
      </c>
      <c r="G40" s="84">
        <v>4</v>
      </c>
      <c r="H40" s="75" t="s">
        <v>17</v>
      </c>
      <c r="I40" s="76"/>
      <c r="J40" s="14"/>
      <c r="K40" s="83">
        <f t="shared" ref="K40:K42" si="6">L40+M40</f>
        <v>3</v>
      </c>
      <c r="L40" s="83">
        <v>2</v>
      </c>
      <c r="M40" s="84">
        <v>1</v>
      </c>
    </row>
    <row r="41" spans="2:13" ht="16.5" customHeight="1" x14ac:dyDescent="0.15">
      <c r="B41" s="75"/>
      <c r="C41" s="9"/>
      <c r="D41" s="14" t="s">
        <v>76</v>
      </c>
      <c r="E41" s="83">
        <f>G41</f>
        <v>6</v>
      </c>
      <c r="F41" s="83" t="s">
        <v>217</v>
      </c>
      <c r="G41" s="84">
        <v>6</v>
      </c>
      <c r="H41" s="75" t="s">
        <v>15</v>
      </c>
      <c r="I41" s="76"/>
      <c r="J41" s="14"/>
      <c r="K41" s="83">
        <f t="shared" si="6"/>
        <v>4</v>
      </c>
      <c r="L41" s="83">
        <v>2</v>
      </c>
      <c r="M41" s="84">
        <v>2</v>
      </c>
    </row>
    <row r="42" spans="2:13" ht="16.5" customHeight="1" x14ac:dyDescent="0.15">
      <c r="B42" s="75"/>
      <c r="C42" s="9"/>
      <c r="D42" s="14" t="s">
        <v>12</v>
      </c>
      <c r="E42" s="83">
        <f>G42</f>
        <v>2</v>
      </c>
      <c r="F42" s="83" t="s">
        <v>220</v>
      </c>
      <c r="G42" s="84">
        <v>2</v>
      </c>
      <c r="H42" s="75" t="s">
        <v>13</v>
      </c>
      <c r="I42" s="76"/>
      <c r="J42" s="14"/>
      <c r="K42" s="83">
        <f t="shared" si="6"/>
        <v>6</v>
      </c>
      <c r="L42" s="83">
        <v>5</v>
      </c>
      <c r="M42" s="84">
        <v>1</v>
      </c>
    </row>
    <row r="43" spans="2:13" ht="16.5" customHeight="1" x14ac:dyDescent="0.15">
      <c r="B43" s="75"/>
      <c r="C43" s="9"/>
      <c r="D43" s="14" t="s">
        <v>11</v>
      </c>
      <c r="E43" s="83">
        <f t="shared" si="5"/>
        <v>25</v>
      </c>
      <c r="F43" s="83">
        <v>4</v>
      </c>
      <c r="G43" s="84">
        <v>21</v>
      </c>
      <c r="H43" s="75"/>
      <c r="I43" s="9"/>
      <c r="J43" s="14"/>
      <c r="K43" s="83"/>
      <c r="L43" s="83"/>
      <c r="M43" s="84"/>
    </row>
    <row r="44" spans="2:13" ht="16.5" customHeight="1" x14ac:dyDescent="0.15">
      <c r="B44" s="75"/>
      <c r="C44" s="9"/>
      <c r="D44" s="14" t="s">
        <v>9</v>
      </c>
      <c r="E44" s="83">
        <f t="shared" si="5"/>
        <v>3</v>
      </c>
      <c r="F44" s="83">
        <v>1</v>
      </c>
      <c r="G44" s="84">
        <v>2</v>
      </c>
      <c r="H44" s="75" t="s">
        <v>10</v>
      </c>
      <c r="I44" s="9"/>
      <c r="J44" s="14"/>
      <c r="K44" s="83">
        <f>K46+K47</f>
        <v>35</v>
      </c>
      <c r="L44" s="83">
        <f>L46+L47</f>
        <v>29</v>
      </c>
      <c r="M44" s="84">
        <f>M46+M47</f>
        <v>6</v>
      </c>
    </row>
    <row r="45" spans="2:13" ht="16.5" customHeight="1" x14ac:dyDescent="0.15">
      <c r="B45" s="75"/>
      <c r="C45" s="9"/>
      <c r="D45" s="14" t="s">
        <v>7</v>
      </c>
      <c r="E45" s="83">
        <f>G45</f>
        <v>2</v>
      </c>
      <c r="F45" s="83" t="s">
        <v>221</v>
      </c>
      <c r="G45" s="84">
        <v>2</v>
      </c>
      <c r="H45" s="75"/>
      <c r="I45" s="9" t="s">
        <v>8</v>
      </c>
      <c r="J45" s="14"/>
      <c r="K45" s="83"/>
      <c r="L45" s="83"/>
      <c r="M45" s="84"/>
    </row>
    <row r="46" spans="2:13" ht="16.5" customHeight="1" x14ac:dyDescent="0.15">
      <c r="B46" s="75"/>
      <c r="C46" s="9"/>
      <c r="D46" s="14" t="s">
        <v>5</v>
      </c>
      <c r="E46" s="83">
        <f t="shared" si="5"/>
        <v>39</v>
      </c>
      <c r="F46" s="83">
        <v>13</v>
      </c>
      <c r="G46" s="84">
        <v>26</v>
      </c>
      <c r="H46" s="75"/>
      <c r="I46" s="9"/>
      <c r="J46" s="14" t="s">
        <v>6</v>
      </c>
      <c r="K46" s="83">
        <f>L46+M46</f>
        <v>12</v>
      </c>
      <c r="L46" s="83">
        <v>7</v>
      </c>
      <c r="M46" s="84">
        <v>5</v>
      </c>
    </row>
    <row r="47" spans="2:13" ht="16.5" customHeight="1" x14ac:dyDescent="0.15">
      <c r="B47" s="75"/>
      <c r="C47" s="9"/>
      <c r="D47" s="14" t="s">
        <v>3</v>
      </c>
      <c r="E47" s="83">
        <f>G47</f>
        <v>6</v>
      </c>
      <c r="F47" s="83" t="s">
        <v>218</v>
      </c>
      <c r="G47" s="84">
        <v>6</v>
      </c>
      <c r="H47" s="75"/>
      <c r="I47" s="9"/>
      <c r="J47" s="14" t="s">
        <v>4</v>
      </c>
      <c r="K47" s="83">
        <f>L47+M47</f>
        <v>23</v>
      </c>
      <c r="L47" s="83">
        <v>22</v>
      </c>
      <c r="M47" s="84">
        <v>1</v>
      </c>
    </row>
    <row r="48" spans="2:13" ht="16.5" customHeight="1" x14ac:dyDescent="0.15">
      <c r="B48" s="75"/>
      <c r="C48" s="9"/>
      <c r="D48" s="14" t="s">
        <v>2</v>
      </c>
      <c r="E48" s="83">
        <f t="shared" si="5"/>
        <v>16</v>
      </c>
      <c r="F48" s="83">
        <v>5</v>
      </c>
      <c r="G48" s="84">
        <v>11</v>
      </c>
      <c r="H48" s="75"/>
      <c r="I48" s="9"/>
      <c r="J48" s="14"/>
      <c r="K48" s="83"/>
      <c r="L48" s="83"/>
      <c r="M48" s="84"/>
    </row>
    <row r="49" spans="2:13" ht="16.5" customHeight="1" x14ac:dyDescent="0.15">
      <c r="B49" s="75"/>
      <c r="C49" s="9"/>
      <c r="D49" s="14" t="s">
        <v>0</v>
      </c>
      <c r="E49" s="83">
        <f>F49</f>
        <v>1</v>
      </c>
      <c r="F49" s="83">
        <v>1</v>
      </c>
      <c r="G49" s="84" t="s">
        <v>219</v>
      </c>
      <c r="H49" s="196" t="s">
        <v>1</v>
      </c>
      <c r="I49" s="197"/>
      <c r="J49" s="197"/>
      <c r="K49" s="83">
        <v>2</v>
      </c>
      <c r="L49" s="83">
        <v>2</v>
      </c>
      <c r="M49" s="84" t="s">
        <v>218</v>
      </c>
    </row>
    <row r="50" spans="2:13" ht="16.5" customHeight="1" thickBot="1" x14ac:dyDescent="0.2">
      <c r="B50" s="78"/>
      <c r="C50" s="18"/>
      <c r="D50" s="19" t="s">
        <v>80</v>
      </c>
      <c r="E50" s="86">
        <f t="shared" si="5"/>
        <v>4</v>
      </c>
      <c r="F50" s="86">
        <v>3</v>
      </c>
      <c r="G50" s="87">
        <v>1</v>
      </c>
      <c r="H50" s="78"/>
      <c r="I50" s="18"/>
      <c r="J50" s="19"/>
      <c r="K50" s="86"/>
      <c r="L50" s="86"/>
      <c r="M50" s="87"/>
    </row>
    <row r="51" spans="2:13" x14ac:dyDescent="0.15">
      <c r="D51" s="3"/>
      <c r="H51" s="9"/>
      <c r="I51" s="9"/>
      <c r="J51" s="14"/>
      <c r="K51" s="12"/>
      <c r="L51" s="12"/>
      <c r="M51" s="12"/>
    </row>
    <row r="52" spans="2:13" x14ac:dyDescent="0.15">
      <c r="D52" s="3"/>
    </row>
    <row r="53" spans="2:13" x14ac:dyDescent="0.15">
      <c r="B53" s="9"/>
      <c r="C53" s="9"/>
      <c r="D53" s="14"/>
      <c r="E53" s="9"/>
      <c r="F53" s="9"/>
      <c r="G53" s="9"/>
    </row>
  </sheetData>
  <mergeCells count="5">
    <mergeCell ref="K5:M5"/>
    <mergeCell ref="B6:D6"/>
    <mergeCell ref="H6:J6"/>
    <mergeCell ref="B7:D7"/>
    <mergeCell ref="H49:J49"/>
  </mergeCells>
  <phoneticPr fontId="2"/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Footer>&amp;C&amp;F / &amp;A&amp;R&amp;P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C25"/>
  <sheetViews>
    <sheetView workbookViewId="0">
      <selection activeCell="G15" sqref="G15"/>
    </sheetView>
  </sheetViews>
  <sheetFormatPr defaultRowHeight="13.5" x14ac:dyDescent="0.15"/>
  <cols>
    <col min="1" max="1" width="2.5" style="67" customWidth="1"/>
    <col min="2" max="2" width="10.75" style="67" customWidth="1"/>
    <col min="3" max="5" width="9" style="67"/>
    <col min="6" max="6" width="11.5" style="67" customWidth="1"/>
    <col min="7" max="16384" width="9" style="67"/>
  </cols>
  <sheetData>
    <row r="1" spans="1:29" s="3" customFormat="1" ht="17.25" x14ac:dyDescent="0.15">
      <c r="A1" s="145" t="s">
        <v>187</v>
      </c>
      <c r="B1" s="1"/>
      <c r="C1" s="1"/>
      <c r="D1" s="2"/>
      <c r="E1" s="1"/>
      <c r="F1" s="1"/>
      <c r="G1" s="1"/>
      <c r="H1" s="1"/>
      <c r="I1" s="1"/>
      <c r="J1" s="2"/>
      <c r="K1" s="1"/>
      <c r="L1" s="1"/>
      <c r="M1" s="1"/>
    </row>
    <row r="2" spans="1:29" ht="17.25" x14ac:dyDescent="0.15">
      <c r="B2" s="20" t="s">
        <v>207</v>
      </c>
      <c r="C2" s="20"/>
      <c r="D2" s="61"/>
      <c r="E2" s="61"/>
      <c r="F2" s="62"/>
      <c r="G2" s="63"/>
      <c r="H2" s="63"/>
      <c r="I2" s="63"/>
      <c r="J2" s="63"/>
      <c r="K2" s="63"/>
      <c r="L2" s="62"/>
      <c r="M2" s="62"/>
      <c r="N2" s="62"/>
      <c r="O2" s="63"/>
      <c r="P2" s="63"/>
      <c r="Q2" s="63"/>
      <c r="R2" s="63"/>
      <c r="S2" s="63"/>
      <c r="T2" s="63"/>
      <c r="U2" s="64"/>
      <c r="V2" s="64"/>
      <c r="W2" s="64"/>
      <c r="X2" s="65"/>
      <c r="Y2" s="65"/>
      <c r="Z2" s="65"/>
      <c r="AA2" s="65"/>
      <c r="AB2" s="65"/>
      <c r="AC2" s="66"/>
    </row>
    <row r="3" spans="1:29" x14ac:dyDescent="0.15">
      <c r="B3" s="10" t="s">
        <v>114</v>
      </c>
      <c r="C3" s="11"/>
      <c r="D3" s="11"/>
      <c r="E3" s="11"/>
      <c r="F3" s="11"/>
      <c r="G3" s="11"/>
      <c r="H3" s="11"/>
      <c r="I3" s="11"/>
      <c r="J3" s="11"/>
      <c r="K3" s="12"/>
      <c r="L3" s="12"/>
    </row>
    <row r="4" spans="1:29" x14ac:dyDescent="0.15">
      <c r="B4" s="10" t="s">
        <v>113</v>
      </c>
      <c r="C4" s="11"/>
      <c r="D4" s="11"/>
      <c r="E4" s="11"/>
      <c r="F4" s="11"/>
      <c r="G4" s="11"/>
      <c r="H4" s="11"/>
      <c r="I4" s="11"/>
      <c r="J4" s="11"/>
      <c r="K4" s="12"/>
      <c r="L4" s="12"/>
    </row>
    <row r="5" spans="1:29" x14ac:dyDescent="0.15">
      <c r="B5" s="10"/>
      <c r="C5" s="11"/>
      <c r="D5" s="11"/>
      <c r="E5" s="11"/>
      <c r="F5" s="11"/>
      <c r="G5" s="11"/>
      <c r="H5" s="11"/>
      <c r="I5" s="11"/>
      <c r="J5" s="11"/>
      <c r="K5" s="12"/>
      <c r="L5" s="12"/>
    </row>
    <row r="6" spans="1:29" ht="16.5" customHeight="1" thickBot="1" x14ac:dyDescent="0.2">
      <c r="B6" s="68" t="s">
        <v>112</v>
      </c>
      <c r="C6" s="68"/>
      <c r="D6" s="23"/>
      <c r="E6" s="23"/>
      <c r="F6" s="23"/>
      <c r="G6" s="23"/>
      <c r="H6" s="23"/>
      <c r="I6" s="23"/>
      <c r="J6" s="69"/>
      <c r="K6" s="69"/>
      <c r="L6" s="69"/>
      <c r="M6" s="69"/>
      <c r="N6" s="69"/>
      <c r="O6" s="69"/>
      <c r="P6" s="69"/>
      <c r="Q6" s="24"/>
      <c r="R6" s="24"/>
      <c r="S6" s="24"/>
      <c r="T6" s="24"/>
      <c r="U6" s="24"/>
      <c r="V6" s="24"/>
    </row>
    <row r="7" spans="1:29" ht="16.5" customHeight="1" x14ac:dyDescent="0.15">
      <c r="B7" s="198" t="s">
        <v>223</v>
      </c>
      <c r="C7" s="200" t="s">
        <v>111</v>
      </c>
      <c r="D7" s="200" t="s">
        <v>109</v>
      </c>
      <c r="E7" s="200" t="s">
        <v>110</v>
      </c>
      <c r="F7" s="200"/>
      <c r="G7" s="200"/>
      <c r="H7" s="200"/>
      <c r="I7" s="200"/>
      <c r="J7" s="202"/>
      <c r="K7" s="24"/>
      <c r="L7" s="70"/>
      <c r="M7" s="70"/>
      <c r="N7" s="70"/>
      <c r="O7" s="70"/>
      <c r="P7" s="70"/>
      <c r="Q7" s="70"/>
    </row>
    <row r="8" spans="1:29" ht="16.5" customHeight="1" x14ac:dyDescent="0.15">
      <c r="B8" s="199"/>
      <c r="C8" s="201"/>
      <c r="D8" s="201"/>
      <c r="E8" s="94" t="s">
        <v>108</v>
      </c>
      <c r="F8" s="28" t="s">
        <v>107</v>
      </c>
      <c r="G8" s="94" t="s">
        <v>106</v>
      </c>
      <c r="H8" s="28" t="s">
        <v>105</v>
      </c>
      <c r="I8" s="28" t="s">
        <v>104</v>
      </c>
      <c r="J8" s="96" t="s">
        <v>103</v>
      </c>
      <c r="K8" s="24"/>
      <c r="L8" s="70"/>
      <c r="M8" s="70"/>
      <c r="N8" s="70"/>
      <c r="O8" s="70"/>
      <c r="P8" s="70"/>
      <c r="Q8" s="70"/>
    </row>
    <row r="9" spans="1:29" ht="16.5" customHeight="1" x14ac:dyDescent="0.15">
      <c r="B9" s="97" t="s">
        <v>86</v>
      </c>
      <c r="C9" s="95">
        <v>22</v>
      </c>
      <c r="D9" s="95">
        <v>21</v>
      </c>
      <c r="E9" s="95">
        <v>1</v>
      </c>
      <c r="F9" s="95" t="s">
        <v>102</v>
      </c>
      <c r="G9" s="95">
        <v>2</v>
      </c>
      <c r="H9" s="95">
        <v>2</v>
      </c>
      <c r="I9" s="95">
        <v>2</v>
      </c>
      <c r="J9" s="98">
        <v>13</v>
      </c>
      <c r="K9" s="24"/>
    </row>
    <row r="10" spans="1:29" ht="16.5" customHeight="1" x14ac:dyDescent="0.15">
      <c r="B10" s="97" t="s">
        <v>85</v>
      </c>
      <c r="C10" s="95">
        <v>22</v>
      </c>
      <c r="D10" s="95">
        <v>21</v>
      </c>
      <c r="E10" s="95">
        <v>1</v>
      </c>
      <c r="F10" s="95">
        <v>1</v>
      </c>
      <c r="G10" s="95">
        <v>2</v>
      </c>
      <c r="H10" s="95">
        <v>2</v>
      </c>
      <c r="I10" s="95">
        <v>2</v>
      </c>
      <c r="J10" s="98">
        <v>13</v>
      </c>
      <c r="K10" s="24"/>
    </row>
    <row r="11" spans="1:29" ht="16.5" customHeight="1" x14ac:dyDescent="0.15">
      <c r="B11" s="97" t="s">
        <v>210</v>
      </c>
      <c r="C11" s="95">
        <v>22</v>
      </c>
      <c r="D11" s="95">
        <v>22</v>
      </c>
      <c r="E11" s="95">
        <v>1</v>
      </c>
      <c r="F11" s="95" t="s">
        <v>101</v>
      </c>
      <c r="G11" s="95">
        <v>2</v>
      </c>
      <c r="H11" s="95">
        <v>2</v>
      </c>
      <c r="I11" s="95">
        <v>2</v>
      </c>
      <c r="J11" s="98">
        <v>13</v>
      </c>
      <c r="K11" s="24"/>
    </row>
    <row r="12" spans="1:29" ht="16.5" customHeight="1" x14ac:dyDescent="0.15">
      <c r="B12" s="97" t="s">
        <v>84</v>
      </c>
      <c r="C12" s="95">
        <v>22</v>
      </c>
      <c r="D12" s="95">
        <v>22</v>
      </c>
      <c r="E12" s="95">
        <v>1</v>
      </c>
      <c r="F12" s="95">
        <v>2</v>
      </c>
      <c r="G12" s="95">
        <v>2</v>
      </c>
      <c r="H12" s="95">
        <v>2</v>
      </c>
      <c r="I12" s="95">
        <v>2</v>
      </c>
      <c r="J12" s="98">
        <v>13</v>
      </c>
      <c r="K12" s="24"/>
    </row>
    <row r="13" spans="1:29" ht="16.5" customHeight="1" x14ac:dyDescent="0.15">
      <c r="B13" s="97" t="s">
        <v>83</v>
      </c>
      <c r="C13" s="95">
        <v>22</v>
      </c>
      <c r="D13" s="95">
        <v>22</v>
      </c>
      <c r="E13" s="95">
        <v>1</v>
      </c>
      <c r="F13" s="95">
        <v>4</v>
      </c>
      <c r="G13" s="95" t="s">
        <v>217</v>
      </c>
      <c r="H13" s="95">
        <v>2</v>
      </c>
      <c r="I13" s="95">
        <v>2</v>
      </c>
      <c r="J13" s="98">
        <v>13</v>
      </c>
      <c r="K13" s="24"/>
    </row>
    <row r="14" spans="1:29" ht="16.5" customHeight="1" thickBot="1" x14ac:dyDescent="0.2">
      <c r="B14" s="99" t="s">
        <v>82</v>
      </c>
      <c r="C14" s="100">
        <v>22</v>
      </c>
      <c r="D14" s="100">
        <v>22</v>
      </c>
      <c r="E14" s="100">
        <v>1</v>
      </c>
      <c r="F14" s="100">
        <v>4</v>
      </c>
      <c r="G14" s="100" t="s">
        <v>224</v>
      </c>
      <c r="H14" s="100">
        <v>2</v>
      </c>
      <c r="I14" s="100">
        <v>2</v>
      </c>
      <c r="J14" s="101">
        <v>13</v>
      </c>
      <c r="K14" s="24"/>
    </row>
    <row r="15" spans="1:29" ht="16.5" customHeight="1" x14ac:dyDescent="0.15">
      <c r="B15" s="71"/>
      <c r="C15" s="23"/>
      <c r="D15" s="23"/>
      <c r="E15" s="23"/>
      <c r="F15" s="23"/>
      <c r="G15" s="23"/>
      <c r="H15" s="23"/>
      <c r="I15" s="92"/>
      <c r="J15" s="93"/>
      <c r="K15" s="24"/>
    </row>
    <row r="16" spans="1:29" ht="16.5" customHeight="1" x14ac:dyDescent="0.15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</row>
    <row r="17" spans="2:19" ht="16.5" customHeight="1" thickBot="1" x14ac:dyDescent="0.2">
      <c r="B17" s="68" t="s">
        <v>100</v>
      </c>
      <c r="C17" s="68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</row>
    <row r="18" spans="2:19" ht="16.5" customHeight="1" x14ac:dyDescent="0.15">
      <c r="B18" s="102" t="s">
        <v>223</v>
      </c>
      <c r="C18" s="103" t="s">
        <v>99</v>
      </c>
      <c r="D18" s="103" t="s">
        <v>98</v>
      </c>
      <c r="E18" s="103" t="s">
        <v>97</v>
      </c>
      <c r="F18" s="103" t="s">
        <v>96</v>
      </c>
      <c r="G18" s="103" t="s">
        <v>95</v>
      </c>
      <c r="H18" s="103" t="s">
        <v>94</v>
      </c>
      <c r="I18" s="103" t="s">
        <v>93</v>
      </c>
      <c r="J18" s="103" t="s">
        <v>92</v>
      </c>
      <c r="K18" s="103" t="s">
        <v>91</v>
      </c>
      <c r="L18" s="103" t="s">
        <v>90</v>
      </c>
      <c r="M18" s="103" t="s">
        <v>89</v>
      </c>
      <c r="N18" s="103" t="s">
        <v>88</v>
      </c>
      <c r="O18" s="104" t="s">
        <v>87</v>
      </c>
    </row>
    <row r="19" spans="2:19" ht="16.5" customHeight="1" x14ac:dyDescent="0.15">
      <c r="B19" s="97" t="s">
        <v>86</v>
      </c>
      <c r="C19" s="95" t="s">
        <v>81</v>
      </c>
      <c r="D19" s="95">
        <v>1</v>
      </c>
      <c r="E19" s="95" t="s">
        <v>81</v>
      </c>
      <c r="F19" s="95">
        <v>1</v>
      </c>
      <c r="G19" s="95">
        <v>2</v>
      </c>
      <c r="H19" s="95" t="s">
        <v>81</v>
      </c>
      <c r="I19" s="95">
        <v>4</v>
      </c>
      <c r="J19" s="95">
        <v>6</v>
      </c>
      <c r="K19" s="95">
        <v>5</v>
      </c>
      <c r="L19" s="95">
        <v>2</v>
      </c>
      <c r="M19" s="95">
        <v>75</v>
      </c>
      <c r="N19" s="95">
        <v>34</v>
      </c>
      <c r="O19" s="105">
        <v>59.9</v>
      </c>
    </row>
    <row r="20" spans="2:19" ht="16.5" customHeight="1" x14ac:dyDescent="0.15">
      <c r="B20" s="97" t="s">
        <v>85</v>
      </c>
      <c r="C20" s="95" t="s">
        <v>81</v>
      </c>
      <c r="D20" s="95" t="s">
        <v>81</v>
      </c>
      <c r="E20" s="95">
        <v>1</v>
      </c>
      <c r="F20" s="95">
        <v>1</v>
      </c>
      <c r="G20" s="95">
        <v>2</v>
      </c>
      <c r="H20" s="95" t="s">
        <v>81</v>
      </c>
      <c r="I20" s="95">
        <v>3</v>
      </c>
      <c r="J20" s="95">
        <v>6</v>
      </c>
      <c r="K20" s="95">
        <v>6</v>
      </c>
      <c r="L20" s="95">
        <v>2</v>
      </c>
      <c r="M20" s="95">
        <v>75</v>
      </c>
      <c r="N20" s="95">
        <v>35</v>
      </c>
      <c r="O20" s="105">
        <v>60</v>
      </c>
    </row>
    <row r="21" spans="2:19" ht="16.5" customHeight="1" x14ac:dyDescent="0.15">
      <c r="B21" s="97" t="s">
        <v>211</v>
      </c>
      <c r="C21" s="95" t="s">
        <v>81</v>
      </c>
      <c r="D21" s="95" t="s">
        <v>81</v>
      </c>
      <c r="E21" s="95">
        <v>1</v>
      </c>
      <c r="F21" s="95">
        <v>1</v>
      </c>
      <c r="G21" s="95">
        <v>3</v>
      </c>
      <c r="H21" s="95">
        <v>1</v>
      </c>
      <c r="I21" s="95">
        <v>4</v>
      </c>
      <c r="J21" s="95">
        <v>3</v>
      </c>
      <c r="K21" s="95">
        <v>7</v>
      </c>
      <c r="L21" s="95">
        <v>2</v>
      </c>
      <c r="M21" s="95">
        <v>70</v>
      </c>
      <c r="N21" s="95">
        <v>36</v>
      </c>
      <c r="O21" s="105">
        <v>58.8</v>
      </c>
    </row>
    <row r="22" spans="2:19" ht="16.5" customHeight="1" x14ac:dyDescent="0.15">
      <c r="B22" s="97" t="s">
        <v>84</v>
      </c>
      <c r="C22" s="95" t="s">
        <v>81</v>
      </c>
      <c r="D22" s="95" t="s">
        <v>81</v>
      </c>
      <c r="E22" s="95">
        <v>1</v>
      </c>
      <c r="F22" s="95">
        <v>1</v>
      </c>
      <c r="G22" s="95">
        <v>3</v>
      </c>
      <c r="H22" s="95">
        <v>1</v>
      </c>
      <c r="I22" s="95">
        <v>1</v>
      </c>
      <c r="J22" s="95">
        <v>4</v>
      </c>
      <c r="K22" s="95">
        <v>8</v>
      </c>
      <c r="L22" s="95">
        <v>3</v>
      </c>
      <c r="M22" s="95">
        <v>71</v>
      </c>
      <c r="N22" s="95">
        <v>37</v>
      </c>
      <c r="O22" s="105">
        <v>60</v>
      </c>
    </row>
    <row r="23" spans="2:19" ht="16.5" customHeight="1" x14ac:dyDescent="0.15">
      <c r="B23" s="97" t="s">
        <v>83</v>
      </c>
      <c r="C23" s="95" t="s">
        <v>81</v>
      </c>
      <c r="D23" s="95" t="s">
        <v>81</v>
      </c>
      <c r="E23" s="95">
        <v>1</v>
      </c>
      <c r="F23" s="95" t="s">
        <v>81</v>
      </c>
      <c r="G23" s="95">
        <v>4</v>
      </c>
      <c r="H23" s="95" t="s">
        <v>81</v>
      </c>
      <c r="I23" s="95">
        <v>2</v>
      </c>
      <c r="J23" s="95">
        <v>4</v>
      </c>
      <c r="K23" s="95">
        <v>8</v>
      </c>
      <c r="L23" s="95">
        <v>3</v>
      </c>
      <c r="M23" s="95">
        <v>72</v>
      </c>
      <c r="N23" s="95">
        <v>38</v>
      </c>
      <c r="O23" s="105">
        <v>60.8</v>
      </c>
    </row>
    <row r="24" spans="2:19" ht="16.5" customHeight="1" thickBot="1" x14ac:dyDescent="0.2">
      <c r="B24" s="99" t="s">
        <v>82</v>
      </c>
      <c r="C24" s="100" t="s">
        <v>81</v>
      </c>
      <c r="D24" s="100" t="s">
        <v>81</v>
      </c>
      <c r="E24" s="100">
        <v>1</v>
      </c>
      <c r="F24" s="100" t="s">
        <v>81</v>
      </c>
      <c r="G24" s="100">
        <v>3</v>
      </c>
      <c r="H24" s="100">
        <v>1</v>
      </c>
      <c r="I24" s="100">
        <v>2</v>
      </c>
      <c r="J24" s="100">
        <v>4</v>
      </c>
      <c r="K24" s="100">
        <v>8</v>
      </c>
      <c r="L24" s="100">
        <v>3</v>
      </c>
      <c r="M24" s="100">
        <v>73</v>
      </c>
      <c r="N24" s="100">
        <v>39</v>
      </c>
      <c r="O24" s="106">
        <v>61.6</v>
      </c>
    </row>
    <row r="25" spans="2:19" x14ac:dyDescent="0.15">
      <c r="B25" s="71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93"/>
      <c r="P25" s="24"/>
      <c r="Q25" s="24"/>
      <c r="R25" s="24"/>
      <c r="S25" s="24"/>
    </row>
  </sheetData>
  <mergeCells count="4">
    <mergeCell ref="B7:B8"/>
    <mergeCell ref="C7:C8"/>
    <mergeCell ref="E7:J7"/>
    <mergeCell ref="D7:D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&amp;C&amp;F / &amp;A&amp;R&amp;P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M65"/>
  <sheetViews>
    <sheetView workbookViewId="0">
      <selection activeCell="B64" sqref="B64"/>
    </sheetView>
  </sheetViews>
  <sheetFormatPr defaultColWidth="8.875" defaultRowHeight="13.5" x14ac:dyDescent="0.15"/>
  <cols>
    <col min="1" max="1" width="2.5" style="3" customWidth="1"/>
    <col min="2" max="2" width="15.125" style="3" customWidth="1"/>
    <col min="3" max="3" width="7.875" style="3" customWidth="1"/>
    <col min="4" max="11" width="8.875" style="3"/>
    <col min="12" max="12" width="11.125" style="3" bestFit="1" customWidth="1"/>
    <col min="13" max="16384" width="8.875" style="3"/>
  </cols>
  <sheetData>
    <row r="1" spans="1:13" ht="17.25" x14ac:dyDescent="0.15">
      <c r="A1" s="145" t="s">
        <v>187</v>
      </c>
      <c r="B1" s="1"/>
      <c r="C1" s="1"/>
      <c r="D1" s="2"/>
      <c r="E1" s="1"/>
      <c r="F1" s="1"/>
      <c r="G1" s="1"/>
      <c r="H1" s="1"/>
      <c r="I1" s="1"/>
      <c r="J1" s="2"/>
      <c r="K1" s="1"/>
      <c r="L1" s="1"/>
      <c r="M1" s="1"/>
    </row>
    <row r="2" spans="1:13" ht="17.25" x14ac:dyDescent="0.15">
      <c r="B2" s="20" t="s">
        <v>208</v>
      </c>
      <c r="C2" s="20"/>
      <c r="D2" s="33"/>
      <c r="E2" s="34"/>
      <c r="F2" s="21"/>
      <c r="G2" s="21"/>
      <c r="H2" s="34"/>
      <c r="I2" s="21"/>
      <c r="J2" s="21"/>
      <c r="K2" s="22"/>
      <c r="L2" s="22"/>
    </row>
    <row r="3" spans="1:13" x14ac:dyDescent="0.15">
      <c r="B3" s="10" t="s">
        <v>225</v>
      </c>
      <c r="C3" s="11"/>
      <c r="D3" s="11"/>
      <c r="E3" s="11"/>
      <c r="F3" s="11"/>
      <c r="G3" s="11"/>
      <c r="H3" s="11"/>
      <c r="I3" s="11"/>
      <c r="J3" s="11"/>
      <c r="K3" s="12"/>
      <c r="L3" s="12"/>
    </row>
    <row r="4" spans="1:13" x14ac:dyDescent="0.15">
      <c r="B4" s="10"/>
      <c r="C4" s="11"/>
      <c r="D4" s="11"/>
      <c r="E4" s="11"/>
      <c r="F4" s="11"/>
      <c r="G4" s="11"/>
      <c r="H4" s="11"/>
      <c r="I4" s="11"/>
      <c r="J4" s="11"/>
      <c r="K4" s="12"/>
      <c r="L4" s="12"/>
    </row>
    <row r="5" spans="1:13" x14ac:dyDescent="0.15">
      <c r="B5" s="10"/>
      <c r="C5" s="11"/>
      <c r="D5" s="11"/>
      <c r="E5" s="11"/>
      <c r="F5" s="11"/>
      <c r="G5" s="11"/>
      <c r="H5" s="11"/>
      <c r="I5" s="11"/>
      <c r="J5" s="11"/>
      <c r="K5" s="12"/>
      <c r="L5" s="12"/>
    </row>
    <row r="6" spans="1:13" ht="14.25" thickBot="1" x14ac:dyDescent="0.2">
      <c r="B6" s="35" t="s">
        <v>150</v>
      </c>
      <c r="C6" s="35"/>
      <c r="D6" s="35"/>
      <c r="E6" s="35"/>
      <c r="F6" s="35"/>
      <c r="G6" s="36"/>
      <c r="H6" s="34"/>
      <c r="I6" s="21"/>
      <c r="J6" s="21"/>
      <c r="K6" s="22"/>
      <c r="L6" s="37"/>
    </row>
    <row r="7" spans="1:13" ht="13.5" customHeight="1" x14ac:dyDescent="0.15">
      <c r="B7" s="207" t="s">
        <v>127</v>
      </c>
      <c r="C7" s="205" t="s">
        <v>126</v>
      </c>
      <c r="D7" s="205"/>
      <c r="E7" s="205"/>
      <c r="F7" s="205" t="s">
        <v>125</v>
      </c>
      <c r="G7" s="205"/>
      <c r="H7" s="205"/>
      <c r="I7" s="206" t="s">
        <v>124</v>
      </c>
      <c r="J7" s="206"/>
      <c r="K7" s="206"/>
      <c r="L7" s="203" t="s">
        <v>123</v>
      </c>
    </row>
    <row r="8" spans="1:13" x14ac:dyDescent="0.15">
      <c r="B8" s="208"/>
      <c r="C8" s="48" t="s">
        <v>122</v>
      </c>
      <c r="D8" s="49" t="s">
        <v>120</v>
      </c>
      <c r="E8" s="49" t="s">
        <v>119</v>
      </c>
      <c r="F8" s="48" t="s">
        <v>122</v>
      </c>
      <c r="G8" s="49" t="s">
        <v>120</v>
      </c>
      <c r="H8" s="49" t="s">
        <v>119</v>
      </c>
      <c r="I8" s="50" t="s">
        <v>121</v>
      </c>
      <c r="J8" s="50" t="s">
        <v>120</v>
      </c>
      <c r="K8" s="50" t="s">
        <v>119</v>
      </c>
      <c r="L8" s="204"/>
    </row>
    <row r="9" spans="1:13" x14ac:dyDescent="0.15">
      <c r="B9" s="123">
        <v>38466</v>
      </c>
      <c r="C9" s="56">
        <v>11697</v>
      </c>
      <c r="D9" s="56">
        <v>5502</v>
      </c>
      <c r="E9" s="56">
        <v>6195</v>
      </c>
      <c r="F9" s="56">
        <v>9770</v>
      </c>
      <c r="G9" s="56">
        <v>4628</v>
      </c>
      <c r="H9" s="56">
        <v>5142</v>
      </c>
      <c r="I9" s="122">
        <v>83.53</v>
      </c>
      <c r="J9" s="122">
        <v>84.11</v>
      </c>
      <c r="K9" s="122">
        <v>83</v>
      </c>
      <c r="L9" s="115" t="s">
        <v>149</v>
      </c>
    </row>
    <row r="10" spans="1:13" x14ac:dyDescent="0.15">
      <c r="B10" s="123">
        <v>39194</v>
      </c>
      <c r="C10" s="56">
        <v>59677</v>
      </c>
      <c r="D10" s="56">
        <v>27534</v>
      </c>
      <c r="E10" s="56">
        <v>32143</v>
      </c>
      <c r="F10" s="56">
        <v>46853</v>
      </c>
      <c r="G10" s="56">
        <v>21349</v>
      </c>
      <c r="H10" s="56">
        <v>25504</v>
      </c>
      <c r="I10" s="122">
        <v>78.510000000000005</v>
      </c>
      <c r="J10" s="122">
        <v>77.540000000000006</v>
      </c>
      <c r="K10" s="122">
        <v>79.349999999999994</v>
      </c>
      <c r="L10" s="115" t="s">
        <v>148</v>
      </c>
    </row>
    <row r="11" spans="1:13" x14ac:dyDescent="0.15">
      <c r="B11" s="123">
        <v>40657</v>
      </c>
      <c r="C11" s="56">
        <v>57977</v>
      </c>
      <c r="D11" s="56">
        <v>26771</v>
      </c>
      <c r="E11" s="56">
        <v>31206</v>
      </c>
      <c r="F11" s="56">
        <v>40186</v>
      </c>
      <c r="G11" s="56">
        <v>18421</v>
      </c>
      <c r="H11" s="56">
        <v>21765</v>
      </c>
      <c r="I11" s="122">
        <v>69.31</v>
      </c>
      <c r="J11" s="122">
        <v>68.81</v>
      </c>
      <c r="K11" s="122">
        <v>69.75</v>
      </c>
      <c r="L11" s="115" t="s">
        <v>147</v>
      </c>
    </row>
    <row r="12" spans="1:13" x14ac:dyDescent="0.15">
      <c r="B12" s="123">
        <v>42120</v>
      </c>
      <c r="C12" s="56">
        <v>55964</v>
      </c>
      <c r="D12" s="56">
        <v>26056</v>
      </c>
      <c r="E12" s="56">
        <v>29908</v>
      </c>
      <c r="F12" s="56">
        <v>38417</v>
      </c>
      <c r="G12" s="56">
        <v>17711</v>
      </c>
      <c r="H12" s="56">
        <v>20706</v>
      </c>
      <c r="I12" s="122">
        <v>68.650000000000006</v>
      </c>
      <c r="J12" s="122">
        <v>67.97</v>
      </c>
      <c r="K12" s="122">
        <v>69.23</v>
      </c>
      <c r="L12" s="115" t="s">
        <v>146</v>
      </c>
    </row>
    <row r="13" spans="1:13" ht="14.25" thickBot="1" x14ac:dyDescent="0.2">
      <c r="B13" s="124">
        <v>43576</v>
      </c>
      <c r="C13" s="125">
        <v>54224</v>
      </c>
      <c r="D13" s="125">
        <v>25229</v>
      </c>
      <c r="E13" s="125">
        <v>28995</v>
      </c>
      <c r="F13" s="125">
        <v>34705</v>
      </c>
      <c r="G13" s="125">
        <v>16000</v>
      </c>
      <c r="H13" s="125">
        <v>18705</v>
      </c>
      <c r="I13" s="126">
        <v>64</v>
      </c>
      <c r="J13" s="126">
        <v>63.42</v>
      </c>
      <c r="K13" s="126">
        <v>64.510000000000005</v>
      </c>
      <c r="L13" s="120" t="s">
        <v>145</v>
      </c>
    </row>
    <row r="14" spans="1:13" x14ac:dyDescent="0.15">
      <c r="B14" s="39" t="s">
        <v>144</v>
      </c>
      <c r="C14" s="40"/>
      <c r="D14" s="41"/>
      <c r="E14" s="42"/>
      <c r="F14" s="42"/>
      <c r="G14" s="42"/>
      <c r="H14" s="42"/>
      <c r="I14" s="42"/>
      <c r="J14" s="42"/>
      <c r="K14" s="121"/>
      <c r="L14" s="121"/>
    </row>
    <row r="15" spans="1:13" x14ac:dyDescent="0.15">
      <c r="B15" s="39"/>
      <c r="C15" s="40"/>
      <c r="D15" s="41"/>
      <c r="E15" s="42"/>
      <c r="F15" s="42"/>
      <c r="G15" s="42"/>
      <c r="H15" s="42"/>
      <c r="I15" s="42"/>
      <c r="J15" s="42"/>
      <c r="K15" s="43"/>
      <c r="L15" s="43"/>
    </row>
    <row r="17" spans="2:12" ht="14.25" thickBot="1" x14ac:dyDescent="0.2">
      <c r="B17" s="44" t="s">
        <v>143</v>
      </c>
      <c r="C17" s="44"/>
      <c r="D17" s="44"/>
      <c r="E17" s="45"/>
      <c r="F17" s="46"/>
      <c r="G17" s="46"/>
      <c r="H17" s="46"/>
      <c r="I17" s="46"/>
      <c r="J17" s="47"/>
      <c r="K17" s="47"/>
      <c r="L17" s="47"/>
    </row>
    <row r="18" spans="2:12" ht="13.5" customHeight="1" x14ac:dyDescent="0.15">
      <c r="B18" s="207" t="s">
        <v>127</v>
      </c>
      <c r="C18" s="205" t="s">
        <v>126</v>
      </c>
      <c r="D18" s="205"/>
      <c r="E18" s="205"/>
      <c r="F18" s="205" t="s">
        <v>125</v>
      </c>
      <c r="G18" s="205"/>
      <c r="H18" s="205"/>
      <c r="I18" s="206" t="s">
        <v>124</v>
      </c>
      <c r="J18" s="206"/>
      <c r="K18" s="206"/>
      <c r="L18" s="203" t="s">
        <v>123</v>
      </c>
    </row>
    <row r="19" spans="2:12" x14ac:dyDescent="0.15">
      <c r="B19" s="208"/>
      <c r="C19" s="48" t="s">
        <v>122</v>
      </c>
      <c r="D19" s="49" t="s">
        <v>120</v>
      </c>
      <c r="E19" s="49" t="s">
        <v>119</v>
      </c>
      <c r="F19" s="48" t="s">
        <v>122</v>
      </c>
      <c r="G19" s="49" t="s">
        <v>120</v>
      </c>
      <c r="H19" s="49" t="s">
        <v>119</v>
      </c>
      <c r="I19" s="50" t="s">
        <v>121</v>
      </c>
      <c r="J19" s="50" t="s">
        <v>120</v>
      </c>
      <c r="K19" s="50" t="s">
        <v>119</v>
      </c>
      <c r="L19" s="204"/>
    </row>
    <row r="20" spans="2:12" x14ac:dyDescent="0.15">
      <c r="B20" s="114">
        <v>37815</v>
      </c>
      <c r="C20" s="112">
        <v>49091</v>
      </c>
      <c r="D20" s="112">
        <v>22581</v>
      </c>
      <c r="E20" s="112">
        <v>26510</v>
      </c>
      <c r="F20" s="112">
        <v>33641</v>
      </c>
      <c r="G20" s="112">
        <v>15136</v>
      </c>
      <c r="H20" s="112">
        <v>18505</v>
      </c>
      <c r="I20" s="110">
        <v>68.53</v>
      </c>
      <c r="J20" s="110">
        <v>67.03</v>
      </c>
      <c r="K20" s="110">
        <v>69.8</v>
      </c>
      <c r="L20" s="129" t="s">
        <v>135</v>
      </c>
    </row>
    <row r="21" spans="2:12" x14ac:dyDescent="0.15">
      <c r="B21" s="114">
        <v>39292</v>
      </c>
      <c r="C21" s="112">
        <v>59943</v>
      </c>
      <c r="D21" s="127">
        <v>27688</v>
      </c>
      <c r="E21" s="127">
        <v>32255</v>
      </c>
      <c r="F21" s="112">
        <v>46394</v>
      </c>
      <c r="G21" s="127">
        <v>21367</v>
      </c>
      <c r="H21" s="127">
        <v>25027</v>
      </c>
      <c r="I21" s="110">
        <v>77.400000000000006</v>
      </c>
      <c r="J21" s="110">
        <v>77.17</v>
      </c>
      <c r="K21" s="110">
        <v>77.59</v>
      </c>
      <c r="L21" s="129" t="s">
        <v>118</v>
      </c>
    </row>
    <row r="22" spans="2:12" x14ac:dyDescent="0.15">
      <c r="B22" s="114">
        <v>40734</v>
      </c>
      <c r="C22" s="109">
        <v>58062</v>
      </c>
      <c r="D22" s="109">
        <v>26818</v>
      </c>
      <c r="E22" s="109">
        <v>31244</v>
      </c>
      <c r="F22" s="109">
        <v>37352</v>
      </c>
      <c r="G22" s="109">
        <v>17062</v>
      </c>
      <c r="H22" s="109">
        <v>20290</v>
      </c>
      <c r="I22" s="128">
        <v>64.33</v>
      </c>
      <c r="J22" s="128">
        <v>63.62</v>
      </c>
      <c r="K22" s="128">
        <v>64.94</v>
      </c>
      <c r="L22" s="130" t="s">
        <v>135</v>
      </c>
    </row>
    <row r="23" spans="2:12" x14ac:dyDescent="0.15">
      <c r="B23" s="114">
        <v>42197</v>
      </c>
      <c r="C23" s="109">
        <v>56048</v>
      </c>
      <c r="D23" s="109">
        <v>26077</v>
      </c>
      <c r="E23" s="109">
        <v>29971</v>
      </c>
      <c r="F23" s="109">
        <v>34943</v>
      </c>
      <c r="G23" s="109">
        <v>16224</v>
      </c>
      <c r="H23" s="109">
        <v>18719</v>
      </c>
      <c r="I23" s="128">
        <v>62.34</v>
      </c>
      <c r="J23" s="128">
        <v>62.22</v>
      </c>
      <c r="K23" s="128">
        <v>62.46</v>
      </c>
      <c r="L23" s="130" t="s">
        <v>135</v>
      </c>
    </row>
    <row r="24" spans="2:12" ht="14.25" thickBot="1" x14ac:dyDescent="0.2">
      <c r="B24" s="116" t="s">
        <v>226</v>
      </c>
      <c r="C24" s="131">
        <v>54408</v>
      </c>
      <c r="D24" s="131">
        <v>25353</v>
      </c>
      <c r="E24" s="131">
        <v>29055</v>
      </c>
      <c r="F24" s="131">
        <v>35180</v>
      </c>
      <c r="G24" s="131">
        <v>16419</v>
      </c>
      <c r="H24" s="131">
        <v>18761</v>
      </c>
      <c r="I24" s="132">
        <v>64.66</v>
      </c>
      <c r="J24" s="132">
        <v>64.760000000000005</v>
      </c>
      <c r="K24" s="132">
        <v>64.569999999999993</v>
      </c>
      <c r="L24" s="133" t="s">
        <v>116</v>
      </c>
    </row>
    <row r="25" spans="2:12" x14ac:dyDescent="0.15">
      <c r="B25" s="51"/>
      <c r="C25" s="52"/>
      <c r="D25" s="46"/>
      <c r="E25" s="46"/>
      <c r="F25" s="46"/>
      <c r="G25" s="46"/>
      <c r="H25" s="46"/>
      <c r="I25" s="46"/>
      <c r="J25" s="107"/>
      <c r="K25" s="107"/>
      <c r="L25" s="107"/>
    </row>
    <row r="26" spans="2:12" x14ac:dyDescent="0.15">
      <c r="B26" s="51"/>
      <c r="C26" s="52"/>
      <c r="D26" s="46"/>
      <c r="E26" s="46"/>
      <c r="F26" s="46"/>
      <c r="G26" s="46"/>
      <c r="H26" s="46"/>
      <c r="I26" s="46"/>
      <c r="J26" s="53"/>
      <c r="K26" s="53"/>
      <c r="L26" s="53"/>
    </row>
    <row r="27" spans="2:12" ht="14.25" thickBot="1" x14ac:dyDescent="0.2">
      <c r="B27" s="54" t="s">
        <v>142</v>
      </c>
      <c r="C27" s="54"/>
      <c r="D27" s="54"/>
      <c r="E27" s="54"/>
      <c r="F27" s="55"/>
      <c r="G27" s="46"/>
      <c r="H27" s="46"/>
      <c r="I27" s="46"/>
      <c r="J27" s="47"/>
      <c r="K27" s="47"/>
      <c r="L27" s="47"/>
    </row>
    <row r="28" spans="2:12" ht="13.5" customHeight="1" x14ac:dyDescent="0.15">
      <c r="B28" s="207" t="s">
        <v>127</v>
      </c>
      <c r="C28" s="205" t="s">
        <v>126</v>
      </c>
      <c r="D28" s="205"/>
      <c r="E28" s="205"/>
      <c r="F28" s="205" t="s">
        <v>125</v>
      </c>
      <c r="G28" s="205"/>
      <c r="H28" s="205"/>
      <c r="I28" s="206" t="s">
        <v>124</v>
      </c>
      <c r="J28" s="206"/>
      <c r="K28" s="206"/>
      <c r="L28" s="203" t="s">
        <v>123</v>
      </c>
    </row>
    <row r="29" spans="2:12" x14ac:dyDescent="0.15">
      <c r="B29" s="208"/>
      <c r="C29" s="48" t="s">
        <v>122</v>
      </c>
      <c r="D29" s="49" t="s">
        <v>120</v>
      </c>
      <c r="E29" s="49" t="s">
        <v>119</v>
      </c>
      <c r="F29" s="48" t="s">
        <v>122</v>
      </c>
      <c r="G29" s="49" t="s">
        <v>120</v>
      </c>
      <c r="H29" s="49" t="s">
        <v>119</v>
      </c>
      <c r="I29" s="50" t="s">
        <v>121</v>
      </c>
      <c r="J29" s="50" t="s">
        <v>120</v>
      </c>
      <c r="K29" s="50" t="s">
        <v>119</v>
      </c>
      <c r="L29" s="204"/>
    </row>
    <row r="30" spans="2:12" x14ac:dyDescent="0.15">
      <c r="B30" s="114">
        <v>37724</v>
      </c>
      <c r="C30" s="112">
        <v>48839</v>
      </c>
      <c r="D30" s="112">
        <v>22426</v>
      </c>
      <c r="E30" s="112">
        <v>26413</v>
      </c>
      <c r="F30" s="112">
        <v>37272</v>
      </c>
      <c r="G30" s="112">
        <v>16853</v>
      </c>
      <c r="H30" s="112">
        <v>20419</v>
      </c>
      <c r="I30" s="113">
        <v>76.319999999999993</v>
      </c>
      <c r="J30" s="113">
        <f>SUM(G30/D30)*100</f>
        <v>75.149380183715337</v>
      </c>
      <c r="K30" s="113">
        <f>SUM(H30/E30)*100</f>
        <v>77.306629311323974</v>
      </c>
      <c r="L30" s="115" t="s">
        <v>141</v>
      </c>
    </row>
    <row r="31" spans="2:12" x14ac:dyDescent="0.15">
      <c r="B31" s="114">
        <v>39180</v>
      </c>
      <c r="C31" s="112">
        <v>59794</v>
      </c>
      <c r="D31" s="112">
        <v>27594</v>
      </c>
      <c r="E31" s="112">
        <v>32200</v>
      </c>
      <c r="F31" s="112">
        <v>44929</v>
      </c>
      <c r="G31" s="112">
        <v>20637</v>
      </c>
      <c r="H31" s="112">
        <v>24292</v>
      </c>
      <c r="I31" s="113">
        <v>75.14</v>
      </c>
      <c r="J31" s="113">
        <v>74.790000000000006</v>
      </c>
      <c r="K31" s="113">
        <v>75.44</v>
      </c>
      <c r="L31" s="115" t="s">
        <v>140</v>
      </c>
    </row>
    <row r="32" spans="2:12" x14ac:dyDescent="0.15">
      <c r="B32" s="114">
        <v>40643</v>
      </c>
      <c r="C32" s="112">
        <v>58043</v>
      </c>
      <c r="D32" s="112">
        <v>26803</v>
      </c>
      <c r="E32" s="112">
        <v>31240</v>
      </c>
      <c r="F32" s="112">
        <v>40383</v>
      </c>
      <c r="G32" s="112">
        <v>18632</v>
      </c>
      <c r="H32" s="112">
        <v>21751</v>
      </c>
      <c r="I32" s="113">
        <v>69.569999999999993</v>
      </c>
      <c r="J32" s="113">
        <v>69.510000000000005</v>
      </c>
      <c r="K32" s="113">
        <v>69.63</v>
      </c>
      <c r="L32" s="115" t="s">
        <v>139</v>
      </c>
    </row>
    <row r="33" spans="2:12" x14ac:dyDescent="0.15">
      <c r="B33" s="114">
        <v>42106</v>
      </c>
      <c r="C33" s="209" t="s">
        <v>138</v>
      </c>
      <c r="D33" s="210"/>
      <c r="E33" s="210"/>
      <c r="F33" s="210"/>
      <c r="G33" s="210"/>
      <c r="H33" s="210"/>
      <c r="I33" s="210"/>
      <c r="J33" s="210"/>
      <c r="K33" s="211"/>
      <c r="L33" s="134" t="s">
        <v>137</v>
      </c>
    </row>
    <row r="34" spans="2:12" ht="14.25" thickBot="1" x14ac:dyDescent="0.2">
      <c r="B34" s="116">
        <v>43562</v>
      </c>
      <c r="C34" s="212" t="s">
        <v>138</v>
      </c>
      <c r="D34" s="213"/>
      <c r="E34" s="213"/>
      <c r="F34" s="213"/>
      <c r="G34" s="213"/>
      <c r="H34" s="213"/>
      <c r="I34" s="213"/>
      <c r="J34" s="213"/>
      <c r="K34" s="214"/>
      <c r="L34" s="135" t="s">
        <v>137</v>
      </c>
    </row>
    <row r="35" spans="2:12" x14ac:dyDescent="0.15">
      <c r="B35" s="51"/>
      <c r="C35" s="52"/>
      <c r="D35" s="46"/>
      <c r="E35" s="46"/>
      <c r="F35" s="46"/>
      <c r="G35" s="46"/>
      <c r="H35" s="46"/>
      <c r="I35" s="46"/>
      <c r="J35" s="107"/>
      <c r="K35" s="107"/>
      <c r="L35" s="107"/>
    </row>
    <row r="36" spans="2:12" x14ac:dyDescent="0.15">
      <c r="B36" s="51"/>
      <c r="C36" s="52"/>
      <c r="D36" s="46"/>
      <c r="E36" s="46"/>
      <c r="F36" s="46"/>
      <c r="G36" s="46"/>
      <c r="H36" s="46"/>
      <c r="I36" s="46"/>
      <c r="J36" s="53"/>
      <c r="K36" s="53"/>
      <c r="L36" s="53"/>
    </row>
    <row r="37" spans="2:12" ht="14.25" thickBot="1" x14ac:dyDescent="0.2">
      <c r="B37" s="54" t="s">
        <v>136</v>
      </c>
      <c r="C37" s="54"/>
      <c r="D37" s="54"/>
      <c r="E37" s="55"/>
      <c r="F37" s="46"/>
      <c r="G37" s="46"/>
      <c r="H37" s="46"/>
      <c r="I37" s="46"/>
      <c r="J37" s="47"/>
      <c r="K37" s="47"/>
      <c r="L37" s="47"/>
    </row>
    <row r="38" spans="2:12" ht="13.5" customHeight="1" x14ac:dyDescent="0.15">
      <c r="B38" s="207" t="s">
        <v>127</v>
      </c>
      <c r="C38" s="205" t="s">
        <v>126</v>
      </c>
      <c r="D38" s="205"/>
      <c r="E38" s="205"/>
      <c r="F38" s="205" t="s">
        <v>125</v>
      </c>
      <c r="G38" s="205"/>
      <c r="H38" s="205"/>
      <c r="I38" s="206" t="s">
        <v>124</v>
      </c>
      <c r="J38" s="206"/>
      <c r="K38" s="206"/>
      <c r="L38" s="203" t="s">
        <v>123</v>
      </c>
    </row>
    <row r="39" spans="2:12" x14ac:dyDescent="0.15">
      <c r="B39" s="208"/>
      <c r="C39" s="48" t="s">
        <v>122</v>
      </c>
      <c r="D39" s="49" t="s">
        <v>120</v>
      </c>
      <c r="E39" s="49" t="s">
        <v>119</v>
      </c>
      <c r="F39" s="48" t="s">
        <v>122</v>
      </c>
      <c r="G39" s="49" t="s">
        <v>120</v>
      </c>
      <c r="H39" s="49" t="s">
        <v>119</v>
      </c>
      <c r="I39" s="50" t="s">
        <v>121</v>
      </c>
      <c r="J39" s="50" t="s">
        <v>120</v>
      </c>
      <c r="K39" s="50" t="s">
        <v>119</v>
      </c>
      <c r="L39" s="204"/>
    </row>
    <row r="40" spans="2:12" x14ac:dyDescent="0.15">
      <c r="B40" s="114">
        <v>37724</v>
      </c>
      <c r="C40" s="112">
        <f>D40+E40</f>
        <v>48839</v>
      </c>
      <c r="D40" s="108">
        <v>22426</v>
      </c>
      <c r="E40" s="108">
        <v>26413</v>
      </c>
      <c r="F40" s="108">
        <f>G40+H40</f>
        <v>37299</v>
      </c>
      <c r="G40" s="108">
        <v>16873</v>
      </c>
      <c r="H40" s="108">
        <v>20426</v>
      </c>
      <c r="I40" s="122">
        <v>76.37</v>
      </c>
      <c r="J40" s="122">
        <v>75.239999999999995</v>
      </c>
      <c r="K40" s="122">
        <v>77.33</v>
      </c>
      <c r="L40" s="115" t="s">
        <v>117</v>
      </c>
    </row>
    <row r="41" spans="2:12" x14ac:dyDescent="0.15">
      <c r="B41" s="114">
        <v>39180</v>
      </c>
      <c r="C41" s="112">
        <f>D41+E41</f>
        <v>59794</v>
      </c>
      <c r="D41" s="112">
        <v>27594</v>
      </c>
      <c r="E41" s="112">
        <v>32200</v>
      </c>
      <c r="F41" s="108">
        <f>G41+H41</f>
        <v>45023</v>
      </c>
      <c r="G41" s="108">
        <v>20679</v>
      </c>
      <c r="H41" s="108">
        <v>24344</v>
      </c>
      <c r="I41" s="122">
        <v>75.3</v>
      </c>
      <c r="J41" s="122">
        <v>74.94</v>
      </c>
      <c r="K41" s="122">
        <v>75.599999999999994</v>
      </c>
      <c r="L41" s="115" t="s">
        <v>135</v>
      </c>
    </row>
    <row r="42" spans="2:12" x14ac:dyDescent="0.15">
      <c r="B42" s="114">
        <v>40643</v>
      </c>
      <c r="C42" s="112">
        <f>D42+E42</f>
        <v>58043</v>
      </c>
      <c r="D42" s="112">
        <v>26803</v>
      </c>
      <c r="E42" s="112">
        <v>31240</v>
      </c>
      <c r="F42" s="108">
        <f>G42+H42</f>
        <v>40453</v>
      </c>
      <c r="G42" s="108">
        <v>18666</v>
      </c>
      <c r="H42" s="108">
        <v>21787</v>
      </c>
      <c r="I42" s="122">
        <v>69.69</v>
      </c>
      <c r="J42" s="122">
        <v>69.64</v>
      </c>
      <c r="K42" s="122">
        <v>69.739999999999995</v>
      </c>
      <c r="L42" s="115" t="s">
        <v>134</v>
      </c>
    </row>
    <row r="43" spans="2:12" x14ac:dyDescent="0.15">
      <c r="B43" s="114">
        <v>42106</v>
      </c>
      <c r="C43" s="112">
        <v>56037</v>
      </c>
      <c r="D43" s="112">
        <v>26080</v>
      </c>
      <c r="E43" s="112">
        <v>29957</v>
      </c>
      <c r="F43" s="112">
        <f>G43+H43</f>
        <v>33101</v>
      </c>
      <c r="G43" s="112">
        <v>15423</v>
      </c>
      <c r="H43" s="112">
        <v>17678</v>
      </c>
      <c r="I43" s="113">
        <v>59.07</v>
      </c>
      <c r="J43" s="113">
        <v>59.14</v>
      </c>
      <c r="K43" s="113">
        <v>59.01</v>
      </c>
      <c r="L43" s="115" t="s">
        <v>133</v>
      </c>
    </row>
    <row r="44" spans="2:12" ht="14.25" thickBot="1" x14ac:dyDescent="0.2">
      <c r="B44" s="116">
        <v>43562</v>
      </c>
      <c r="C44" s="118">
        <v>54275</v>
      </c>
      <c r="D44" s="118">
        <v>25251</v>
      </c>
      <c r="E44" s="118">
        <v>29024</v>
      </c>
      <c r="F44" s="118">
        <v>27061</v>
      </c>
      <c r="G44" s="118">
        <v>12627</v>
      </c>
      <c r="H44" s="118">
        <v>14434</v>
      </c>
      <c r="I44" s="119">
        <v>49.86</v>
      </c>
      <c r="J44" s="119">
        <v>50.01</v>
      </c>
      <c r="K44" s="119">
        <v>49.73</v>
      </c>
      <c r="L44" s="120" t="s">
        <v>117</v>
      </c>
    </row>
    <row r="45" spans="2:12" x14ac:dyDescent="0.15">
      <c r="B45" s="51"/>
      <c r="C45" s="52"/>
      <c r="D45" s="46"/>
      <c r="E45" s="46"/>
      <c r="F45" s="46"/>
      <c r="G45" s="46"/>
      <c r="H45" s="46"/>
      <c r="I45" s="46"/>
      <c r="J45" s="107"/>
      <c r="K45" s="107"/>
      <c r="L45" s="138"/>
    </row>
    <row r="46" spans="2:12" x14ac:dyDescent="0.15">
      <c r="B46" s="51"/>
      <c r="C46" s="52"/>
      <c r="D46" s="46"/>
      <c r="E46" s="46"/>
      <c r="F46" s="46"/>
      <c r="G46" s="46"/>
      <c r="H46" s="46"/>
      <c r="I46" s="46"/>
      <c r="J46" s="53"/>
      <c r="K46" s="53"/>
      <c r="L46" s="138"/>
    </row>
    <row r="47" spans="2:12" ht="14.25" thickBot="1" x14ac:dyDescent="0.2">
      <c r="B47" s="57" t="s">
        <v>132</v>
      </c>
      <c r="C47" s="58"/>
      <c r="D47" s="32"/>
      <c r="E47" s="59"/>
      <c r="F47" s="59"/>
      <c r="G47" s="32"/>
      <c r="H47" s="59"/>
      <c r="I47" s="59"/>
      <c r="J47" s="60"/>
      <c r="K47" s="60"/>
      <c r="L47" s="38"/>
    </row>
    <row r="48" spans="2:12" ht="13.5" customHeight="1" x14ac:dyDescent="0.15">
      <c r="B48" s="207" t="s">
        <v>127</v>
      </c>
      <c r="C48" s="205" t="s">
        <v>126</v>
      </c>
      <c r="D48" s="205"/>
      <c r="E48" s="205"/>
      <c r="F48" s="205" t="s">
        <v>125</v>
      </c>
      <c r="G48" s="205"/>
      <c r="H48" s="205"/>
      <c r="I48" s="206" t="s">
        <v>124</v>
      </c>
      <c r="J48" s="206"/>
      <c r="K48" s="206"/>
      <c r="L48" s="203" t="s">
        <v>123</v>
      </c>
    </row>
    <row r="49" spans="2:12" x14ac:dyDescent="0.15">
      <c r="B49" s="208"/>
      <c r="C49" s="48" t="s">
        <v>122</v>
      </c>
      <c r="D49" s="49" t="s">
        <v>120</v>
      </c>
      <c r="E49" s="49" t="s">
        <v>119</v>
      </c>
      <c r="F49" s="48" t="s">
        <v>122</v>
      </c>
      <c r="G49" s="49" t="s">
        <v>120</v>
      </c>
      <c r="H49" s="49" t="s">
        <v>119</v>
      </c>
      <c r="I49" s="50" t="s">
        <v>121</v>
      </c>
      <c r="J49" s="50" t="s">
        <v>120</v>
      </c>
      <c r="K49" s="50" t="s">
        <v>119</v>
      </c>
      <c r="L49" s="204"/>
    </row>
    <row r="50" spans="2:12" x14ac:dyDescent="0.15">
      <c r="B50" s="114">
        <v>40055</v>
      </c>
      <c r="C50" s="108">
        <f>D50+E50</f>
        <v>59280</v>
      </c>
      <c r="D50" s="109">
        <v>27388</v>
      </c>
      <c r="E50" s="109">
        <v>31892</v>
      </c>
      <c r="F50" s="108">
        <f>G50+H50</f>
        <v>45652</v>
      </c>
      <c r="G50" s="109">
        <v>21298</v>
      </c>
      <c r="H50" s="109">
        <v>24354</v>
      </c>
      <c r="I50" s="110">
        <v>77.010000000000005</v>
      </c>
      <c r="J50" s="110">
        <v>77.760000000000005</v>
      </c>
      <c r="K50" s="110">
        <v>76.36</v>
      </c>
      <c r="L50" s="115" t="s">
        <v>130</v>
      </c>
    </row>
    <row r="51" spans="2:12" x14ac:dyDescent="0.15">
      <c r="B51" s="114">
        <v>41259</v>
      </c>
      <c r="C51" s="108">
        <f>D51+E51</f>
        <v>58054</v>
      </c>
      <c r="D51" s="136">
        <v>26923</v>
      </c>
      <c r="E51" s="136">
        <v>31131</v>
      </c>
      <c r="F51" s="108">
        <f>G51+H51</f>
        <v>37648</v>
      </c>
      <c r="G51" s="136">
        <v>17828</v>
      </c>
      <c r="H51" s="136">
        <v>19820</v>
      </c>
      <c r="I51" s="110">
        <v>64.849999999999994</v>
      </c>
      <c r="J51" s="128">
        <v>66.22</v>
      </c>
      <c r="K51" s="128">
        <v>63.67</v>
      </c>
      <c r="L51" s="115" t="s">
        <v>131</v>
      </c>
    </row>
    <row r="52" spans="2:12" x14ac:dyDescent="0.15">
      <c r="B52" s="114">
        <v>41987</v>
      </c>
      <c r="C52" s="108">
        <f>D52+E52</f>
        <v>57067</v>
      </c>
      <c r="D52" s="112">
        <v>26565</v>
      </c>
      <c r="E52" s="112">
        <v>30502</v>
      </c>
      <c r="F52" s="108">
        <f>G52+H52</f>
        <v>33257</v>
      </c>
      <c r="G52" s="112">
        <v>15810</v>
      </c>
      <c r="H52" s="112">
        <v>17447</v>
      </c>
      <c r="I52" s="110">
        <v>58.28</v>
      </c>
      <c r="J52" s="113">
        <v>59.51</v>
      </c>
      <c r="K52" s="113">
        <v>57.2</v>
      </c>
      <c r="L52" s="115" t="s">
        <v>130</v>
      </c>
    </row>
    <row r="53" spans="2:12" x14ac:dyDescent="0.15">
      <c r="B53" s="114">
        <v>43030</v>
      </c>
      <c r="C53" s="108">
        <v>56362</v>
      </c>
      <c r="D53" s="109">
        <v>26295</v>
      </c>
      <c r="E53" s="109">
        <v>30067</v>
      </c>
      <c r="F53" s="108">
        <v>35129</v>
      </c>
      <c r="G53" s="109">
        <v>16604</v>
      </c>
      <c r="H53" s="109">
        <v>18525</v>
      </c>
      <c r="I53" s="110">
        <v>62.33</v>
      </c>
      <c r="J53" s="110">
        <v>63.15</v>
      </c>
      <c r="K53" s="110">
        <v>61.61</v>
      </c>
      <c r="L53" s="115" t="s">
        <v>116</v>
      </c>
    </row>
    <row r="54" spans="2:12" ht="14.25" thickBot="1" x14ac:dyDescent="0.2">
      <c r="B54" s="116">
        <v>44500</v>
      </c>
      <c r="C54" s="117">
        <v>53427</v>
      </c>
      <c r="D54" s="118">
        <v>24970</v>
      </c>
      <c r="E54" s="118">
        <v>28457</v>
      </c>
      <c r="F54" s="117">
        <v>34129</v>
      </c>
      <c r="G54" s="118">
        <v>16162</v>
      </c>
      <c r="H54" s="118">
        <v>17967</v>
      </c>
      <c r="I54" s="137">
        <v>63.88</v>
      </c>
      <c r="J54" s="119">
        <v>64.73</v>
      </c>
      <c r="K54" s="119">
        <v>63.14</v>
      </c>
      <c r="L54" s="120" t="s">
        <v>129</v>
      </c>
    </row>
    <row r="55" spans="2:12" x14ac:dyDescent="0.15">
      <c r="B55" s="51"/>
      <c r="C55" s="52"/>
      <c r="D55" s="46"/>
      <c r="E55" s="46"/>
      <c r="F55" s="46"/>
      <c r="G55" s="46"/>
      <c r="H55" s="46"/>
      <c r="I55" s="46"/>
      <c r="J55" s="107"/>
      <c r="K55" s="107"/>
      <c r="L55" s="107"/>
    </row>
    <row r="56" spans="2:12" x14ac:dyDescent="0.15">
      <c r="B56" s="51"/>
      <c r="C56" s="52"/>
      <c r="D56" s="46"/>
      <c r="E56" s="46"/>
      <c r="F56" s="46"/>
      <c r="G56" s="46"/>
      <c r="H56" s="46"/>
      <c r="I56" s="46"/>
      <c r="J56" s="53"/>
      <c r="K56" s="53"/>
      <c r="L56" s="53"/>
    </row>
    <row r="57" spans="2:12" ht="14.25" thickBot="1" x14ac:dyDescent="0.2">
      <c r="B57" s="54" t="s">
        <v>128</v>
      </c>
      <c r="C57" s="54"/>
      <c r="D57" s="54"/>
      <c r="E57" s="55"/>
      <c r="F57" s="46"/>
      <c r="G57" s="46"/>
      <c r="H57" s="46"/>
      <c r="I57" s="46"/>
      <c r="J57" s="47"/>
      <c r="K57" s="47"/>
      <c r="L57" s="47"/>
    </row>
    <row r="58" spans="2:12" x14ac:dyDescent="0.15">
      <c r="B58" s="207" t="s">
        <v>127</v>
      </c>
      <c r="C58" s="205" t="s">
        <v>126</v>
      </c>
      <c r="D58" s="205"/>
      <c r="E58" s="205"/>
      <c r="F58" s="205" t="s">
        <v>125</v>
      </c>
      <c r="G58" s="205"/>
      <c r="H58" s="205"/>
      <c r="I58" s="206" t="s">
        <v>124</v>
      </c>
      <c r="J58" s="206"/>
      <c r="K58" s="206"/>
      <c r="L58" s="203" t="s">
        <v>123</v>
      </c>
    </row>
    <row r="59" spans="2:12" x14ac:dyDescent="0.15">
      <c r="B59" s="208"/>
      <c r="C59" s="48" t="s">
        <v>122</v>
      </c>
      <c r="D59" s="49" t="s">
        <v>120</v>
      </c>
      <c r="E59" s="49" t="s">
        <v>119</v>
      </c>
      <c r="F59" s="48" t="s">
        <v>122</v>
      </c>
      <c r="G59" s="49" t="s">
        <v>120</v>
      </c>
      <c r="H59" s="49" t="s">
        <v>119</v>
      </c>
      <c r="I59" s="50" t="s">
        <v>121</v>
      </c>
      <c r="J59" s="50" t="s">
        <v>120</v>
      </c>
      <c r="K59" s="50" t="s">
        <v>119</v>
      </c>
      <c r="L59" s="204"/>
    </row>
    <row r="60" spans="2:12" x14ac:dyDescent="0.15">
      <c r="B60" s="114">
        <v>40370</v>
      </c>
      <c r="C60" s="108">
        <v>59102</v>
      </c>
      <c r="D60" s="109">
        <v>27315</v>
      </c>
      <c r="E60" s="109">
        <v>31787</v>
      </c>
      <c r="F60" s="108">
        <v>39892</v>
      </c>
      <c r="G60" s="109">
        <v>18549</v>
      </c>
      <c r="H60" s="109">
        <v>21343</v>
      </c>
      <c r="I60" s="110">
        <v>67.5</v>
      </c>
      <c r="J60" s="110">
        <v>67.91</v>
      </c>
      <c r="K60" s="110">
        <v>67.14</v>
      </c>
      <c r="L60" s="115" t="s">
        <v>117</v>
      </c>
    </row>
    <row r="61" spans="2:12" x14ac:dyDescent="0.15">
      <c r="B61" s="114">
        <v>41476</v>
      </c>
      <c r="C61" s="108">
        <v>57740</v>
      </c>
      <c r="D61" s="109">
        <v>26812</v>
      </c>
      <c r="E61" s="109">
        <v>30928</v>
      </c>
      <c r="F61" s="108">
        <v>34054</v>
      </c>
      <c r="G61" s="109">
        <v>16012</v>
      </c>
      <c r="H61" s="109">
        <v>18042</v>
      </c>
      <c r="I61" s="111">
        <v>58.98</v>
      </c>
      <c r="J61" s="111">
        <v>59.72</v>
      </c>
      <c r="K61" s="111">
        <v>58.34</v>
      </c>
      <c r="L61" s="115" t="s">
        <v>118</v>
      </c>
    </row>
    <row r="62" spans="2:12" x14ac:dyDescent="0.15">
      <c r="B62" s="114">
        <v>42561</v>
      </c>
      <c r="C62" s="108">
        <v>57330</v>
      </c>
      <c r="D62" s="112">
        <v>26686</v>
      </c>
      <c r="E62" s="112">
        <v>30644</v>
      </c>
      <c r="F62" s="108">
        <v>35500</v>
      </c>
      <c r="G62" s="112">
        <v>16725</v>
      </c>
      <c r="H62" s="112">
        <v>18775</v>
      </c>
      <c r="I62" s="113">
        <v>61.92</v>
      </c>
      <c r="J62" s="113">
        <v>62.67</v>
      </c>
      <c r="K62" s="113">
        <v>61.27</v>
      </c>
      <c r="L62" s="115" t="s">
        <v>117</v>
      </c>
    </row>
    <row r="63" spans="2:12" x14ac:dyDescent="0.15">
      <c r="B63" s="114" t="s">
        <v>226</v>
      </c>
      <c r="C63" s="108">
        <v>55300</v>
      </c>
      <c r="D63" s="112">
        <v>25808</v>
      </c>
      <c r="E63" s="112">
        <v>29492</v>
      </c>
      <c r="F63" s="108">
        <v>35547</v>
      </c>
      <c r="G63" s="112">
        <v>16599</v>
      </c>
      <c r="H63" s="112">
        <v>18948</v>
      </c>
      <c r="I63" s="113">
        <v>64.28</v>
      </c>
      <c r="J63" s="113">
        <v>64.319999999999993</v>
      </c>
      <c r="K63" s="113">
        <v>64.25</v>
      </c>
      <c r="L63" s="115" t="s">
        <v>116</v>
      </c>
    </row>
    <row r="64" spans="2:12" ht="14.25" thickBot="1" x14ac:dyDescent="0.2">
      <c r="B64" s="116">
        <v>44752</v>
      </c>
      <c r="C64" s="117">
        <v>53106</v>
      </c>
      <c r="D64" s="118">
        <v>24825</v>
      </c>
      <c r="E64" s="118">
        <v>28281</v>
      </c>
      <c r="F64" s="117">
        <v>30207</v>
      </c>
      <c r="G64" s="118">
        <v>14308</v>
      </c>
      <c r="H64" s="118">
        <v>15899</v>
      </c>
      <c r="I64" s="119">
        <v>56.88</v>
      </c>
      <c r="J64" s="119">
        <v>57.64</v>
      </c>
      <c r="K64" s="119">
        <v>56.22</v>
      </c>
      <c r="L64" s="120" t="s">
        <v>115</v>
      </c>
    </row>
    <row r="65" spans="2:12" x14ac:dyDescent="0.15">
      <c r="B65" s="51"/>
      <c r="C65" s="52"/>
      <c r="D65" s="46"/>
      <c r="E65" s="46"/>
      <c r="F65" s="46"/>
      <c r="G65" s="46"/>
      <c r="H65" s="46"/>
      <c r="I65" s="46"/>
      <c r="J65" s="107"/>
      <c r="K65" s="107"/>
      <c r="L65" s="107"/>
    </row>
  </sheetData>
  <mergeCells count="32">
    <mergeCell ref="B18:B19"/>
    <mergeCell ref="C18:E18"/>
    <mergeCell ref="F18:H18"/>
    <mergeCell ref="I18:K18"/>
    <mergeCell ref="B7:B8"/>
    <mergeCell ref="B38:B39"/>
    <mergeCell ref="C38:E38"/>
    <mergeCell ref="F38:H38"/>
    <mergeCell ref="I38:K38"/>
    <mergeCell ref="B28:B29"/>
    <mergeCell ref="C28:E28"/>
    <mergeCell ref="F28:H28"/>
    <mergeCell ref="I28:K28"/>
    <mergeCell ref="C33:K33"/>
    <mergeCell ref="C34:K34"/>
    <mergeCell ref="B58:B59"/>
    <mergeCell ref="B48:B49"/>
    <mergeCell ref="C48:E48"/>
    <mergeCell ref="F48:H48"/>
    <mergeCell ref="I48:K48"/>
    <mergeCell ref="L58:L59"/>
    <mergeCell ref="L38:L39"/>
    <mergeCell ref="L48:L49"/>
    <mergeCell ref="L7:L8"/>
    <mergeCell ref="C7:E7"/>
    <mergeCell ref="F7:H7"/>
    <mergeCell ref="I7:K7"/>
    <mergeCell ref="L18:L19"/>
    <mergeCell ref="L28:L29"/>
    <mergeCell ref="C58:E58"/>
    <mergeCell ref="F58:H58"/>
    <mergeCell ref="I58:K58"/>
  </mergeCells>
  <phoneticPr fontId="2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&amp;C&amp;F / &amp;A&amp;R&amp;P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N14"/>
  <sheetViews>
    <sheetView zoomScaleNormal="100" workbookViewId="0">
      <selection activeCell="Q14" sqref="Q14"/>
    </sheetView>
  </sheetViews>
  <sheetFormatPr defaultColWidth="8.875" defaultRowHeight="13.5" x14ac:dyDescent="0.15"/>
  <cols>
    <col min="1" max="1" width="2.5" style="149" customWidth="1"/>
    <col min="2" max="2" width="10.75" style="149" customWidth="1"/>
    <col min="3" max="3" width="16" style="160" customWidth="1"/>
    <col min="4" max="4" width="7.75" style="155" customWidth="1"/>
    <col min="5" max="5" width="8.5" style="155" customWidth="1"/>
    <col min="6" max="6" width="8.5" style="154" customWidth="1"/>
    <col min="7" max="14" width="8.5" style="155" customWidth="1"/>
    <col min="15" max="16384" width="8.875" style="149"/>
  </cols>
  <sheetData>
    <row r="1" spans="1:14" ht="17.25" x14ac:dyDescent="0.15">
      <c r="A1" s="146" t="s">
        <v>187</v>
      </c>
      <c r="B1" s="147"/>
      <c r="C1" s="147"/>
      <c r="D1" s="148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2" spans="1:14" ht="17.25" x14ac:dyDescent="0.15">
      <c r="B2" s="150" t="s">
        <v>209</v>
      </c>
      <c r="C2" s="151"/>
      <c r="D2" s="152"/>
      <c r="E2" s="153"/>
      <c r="G2" s="153"/>
      <c r="H2" s="153"/>
    </row>
    <row r="3" spans="1:14" x14ac:dyDescent="0.15">
      <c r="B3" s="156" t="s">
        <v>151</v>
      </c>
      <c r="C3" s="157"/>
      <c r="D3" s="153"/>
      <c r="E3" s="153"/>
      <c r="G3" s="153"/>
      <c r="H3" s="153"/>
      <c r="I3" s="153"/>
      <c r="J3" s="153"/>
    </row>
    <row r="4" spans="1:14" x14ac:dyDescent="0.15">
      <c r="B4" s="156"/>
      <c r="C4" s="157"/>
      <c r="D4" s="153"/>
      <c r="E4" s="153"/>
      <c r="G4" s="153"/>
      <c r="H4" s="153"/>
      <c r="I4" s="153"/>
      <c r="J4" s="153"/>
    </row>
    <row r="5" spans="1:14" ht="14.25" thickBot="1" x14ac:dyDescent="0.2">
      <c r="B5" s="157"/>
      <c r="C5" s="158"/>
      <c r="D5" s="153"/>
      <c r="E5" s="159"/>
      <c r="G5" s="153"/>
      <c r="H5" s="153"/>
    </row>
    <row r="6" spans="1:14" ht="18" customHeight="1" x14ac:dyDescent="0.15">
      <c r="B6" s="161" t="s">
        <v>164</v>
      </c>
      <c r="C6" s="162" t="s">
        <v>163</v>
      </c>
      <c r="D6" s="163" t="s">
        <v>162</v>
      </c>
      <c r="E6" s="163" t="s">
        <v>108</v>
      </c>
      <c r="F6" s="163" t="s">
        <v>204</v>
      </c>
      <c r="G6" s="163" t="s">
        <v>188</v>
      </c>
      <c r="H6" s="163" t="s">
        <v>106</v>
      </c>
      <c r="I6" s="163" t="s">
        <v>161</v>
      </c>
      <c r="J6" s="163" t="s">
        <v>205</v>
      </c>
      <c r="K6" s="163" t="s">
        <v>160</v>
      </c>
      <c r="L6" s="164" t="s">
        <v>159</v>
      </c>
      <c r="M6" s="163" t="s">
        <v>189</v>
      </c>
      <c r="N6" s="165" t="s">
        <v>103</v>
      </c>
    </row>
    <row r="7" spans="1:14" ht="18" customHeight="1" x14ac:dyDescent="0.15">
      <c r="B7" s="166" t="s">
        <v>152</v>
      </c>
      <c r="C7" s="167">
        <v>43030</v>
      </c>
      <c r="D7" s="168">
        <f>SUM(E7:N7)</f>
        <v>34039</v>
      </c>
      <c r="E7" s="168">
        <v>18571</v>
      </c>
      <c r="F7" s="169" t="s">
        <v>190</v>
      </c>
      <c r="G7" s="169" t="s">
        <v>190</v>
      </c>
      <c r="H7" s="168">
        <v>13462</v>
      </c>
      <c r="I7" s="169" t="s">
        <v>191</v>
      </c>
      <c r="J7" s="169" t="s">
        <v>191</v>
      </c>
      <c r="K7" s="168">
        <v>2006</v>
      </c>
      <c r="L7" s="170" t="s">
        <v>192</v>
      </c>
      <c r="M7" s="169" t="s">
        <v>193</v>
      </c>
      <c r="N7" s="171" t="s">
        <v>194</v>
      </c>
    </row>
    <row r="8" spans="1:14" ht="18" customHeight="1" x14ac:dyDescent="0.15">
      <c r="B8" s="166" t="s">
        <v>158</v>
      </c>
      <c r="C8" s="167">
        <v>43562</v>
      </c>
      <c r="D8" s="168">
        <f>SUM(E8:N8)</f>
        <v>26786</v>
      </c>
      <c r="E8" s="169" t="s">
        <v>192</v>
      </c>
      <c r="F8" s="169" t="s">
        <v>192</v>
      </c>
      <c r="G8" s="169" t="s">
        <v>191</v>
      </c>
      <c r="H8" s="169" t="s">
        <v>192</v>
      </c>
      <c r="I8" s="169" t="s">
        <v>191</v>
      </c>
      <c r="J8" s="168">
        <v>3091</v>
      </c>
      <c r="K8" s="169" t="s">
        <v>191</v>
      </c>
      <c r="L8" s="170" t="s">
        <v>191</v>
      </c>
      <c r="M8" s="169" t="s">
        <v>195</v>
      </c>
      <c r="N8" s="172">
        <v>23695</v>
      </c>
    </row>
    <row r="9" spans="1:14" ht="18" customHeight="1" x14ac:dyDescent="0.15">
      <c r="B9" s="166" t="s">
        <v>157</v>
      </c>
      <c r="C9" s="167">
        <v>43562</v>
      </c>
      <c r="D9" s="169" t="s">
        <v>196</v>
      </c>
      <c r="E9" s="169" t="s">
        <v>196</v>
      </c>
      <c r="F9" s="169" t="s">
        <v>190</v>
      </c>
      <c r="G9" s="169" t="s">
        <v>193</v>
      </c>
      <c r="H9" s="170" t="s">
        <v>192</v>
      </c>
      <c r="I9" s="170" t="s">
        <v>192</v>
      </c>
      <c r="J9" s="170" t="s">
        <v>192</v>
      </c>
      <c r="K9" s="170" t="s">
        <v>190</v>
      </c>
      <c r="L9" s="170" t="s">
        <v>190</v>
      </c>
      <c r="M9" s="169" t="s">
        <v>197</v>
      </c>
      <c r="N9" s="171" t="s">
        <v>156</v>
      </c>
    </row>
    <row r="10" spans="1:14" ht="18" customHeight="1" x14ac:dyDescent="0.15">
      <c r="B10" s="166" t="s">
        <v>155</v>
      </c>
      <c r="C10" s="167">
        <v>43576</v>
      </c>
      <c r="D10" s="168">
        <f>SUM(E10:N10)</f>
        <v>40215</v>
      </c>
      <c r="E10" s="169" t="s">
        <v>186</v>
      </c>
      <c r="F10" s="169" t="s">
        <v>191</v>
      </c>
      <c r="G10" s="169" t="s">
        <v>198</v>
      </c>
      <c r="H10" s="169" t="s">
        <v>192</v>
      </c>
      <c r="I10" s="168">
        <v>2663</v>
      </c>
      <c r="J10" s="168">
        <v>9273</v>
      </c>
      <c r="K10" s="169" t="s">
        <v>192</v>
      </c>
      <c r="L10" s="170" t="s">
        <v>190</v>
      </c>
      <c r="M10" s="169" t="s">
        <v>199</v>
      </c>
      <c r="N10" s="172">
        <v>28279</v>
      </c>
    </row>
    <row r="11" spans="1:14" ht="18" customHeight="1" x14ac:dyDescent="0.15">
      <c r="B11" s="166" t="s">
        <v>154</v>
      </c>
      <c r="C11" s="167" t="s">
        <v>212</v>
      </c>
      <c r="D11" s="168">
        <f>SUM(E11:N11)</f>
        <v>33862</v>
      </c>
      <c r="E11" s="168">
        <v>15683</v>
      </c>
      <c r="F11" s="169" t="s">
        <v>198</v>
      </c>
      <c r="G11" s="169" t="s">
        <v>200</v>
      </c>
      <c r="H11" s="169" t="s">
        <v>192</v>
      </c>
      <c r="I11" s="169" t="s">
        <v>192</v>
      </c>
      <c r="J11" s="169" t="s">
        <v>192</v>
      </c>
      <c r="K11" s="169" t="s">
        <v>192</v>
      </c>
      <c r="L11" s="173">
        <v>2122</v>
      </c>
      <c r="M11" s="169" t="s">
        <v>199</v>
      </c>
      <c r="N11" s="172">
        <v>16057</v>
      </c>
    </row>
    <row r="12" spans="1:14" ht="18" customHeight="1" x14ac:dyDescent="0.15">
      <c r="B12" s="166" t="s">
        <v>153</v>
      </c>
      <c r="C12" s="167" t="s">
        <v>212</v>
      </c>
      <c r="D12" s="168">
        <f>SUM(E12:N12)</f>
        <v>34794</v>
      </c>
      <c r="E12" s="169" t="s">
        <v>201</v>
      </c>
      <c r="F12" s="169" t="s">
        <v>190</v>
      </c>
      <c r="G12" s="169" t="s">
        <v>198</v>
      </c>
      <c r="H12" s="169" t="s">
        <v>191</v>
      </c>
      <c r="I12" s="169" t="s">
        <v>192</v>
      </c>
      <c r="J12" s="169" t="s">
        <v>192</v>
      </c>
      <c r="K12" s="169" t="s">
        <v>192</v>
      </c>
      <c r="L12" s="170" t="s">
        <v>202</v>
      </c>
      <c r="M12" s="169" t="s">
        <v>197</v>
      </c>
      <c r="N12" s="172">
        <v>34794</v>
      </c>
    </row>
    <row r="13" spans="1:14" ht="18" customHeight="1" x14ac:dyDescent="0.15">
      <c r="B13" s="174" t="s">
        <v>152</v>
      </c>
      <c r="C13" s="175">
        <v>44500</v>
      </c>
      <c r="D13" s="176">
        <f>SUM(E13:N13)</f>
        <v>33331</v>
      </c>
      <c r="E13" s="176">
        <v>17383</v>
      </c>
      <c r="F13" s="176">
        <v>15948</v>
      </c>
      <c r="G13" s="177" t="s">
        <v>192</v>
      </c>
      <c r="H13" s="177" t="s">
        <v>191</v>
      </c>
      <c r="I13" s="177" t="s">
        <v>192</v>
      </c>
      <c r="J13" s="177" t="s">
        <v>191</v>
      </c>
      <c r="K13" s="177" t="s">
        <v>191</v>
      </c>
      <c r="L13" s="178" t="s">
        <v>191</v>
      </c>
      <c r="M13" s="177" t="s">
        <v>195</v>
      </c>
      <c r="N13" s="179" t="s">
        <v>190</v>
      </c>
    </row>
    <row r="14" spans="1:14" ht="18" customHeight="1" thickBot="1" x14ac:dyDescent="0.2">
      <c r="B14" s="180" t="s">
        <v>203</v>
      </c>
      <c r="C14" s="181">
        <v>44752</v>
      </c>
      <c r="D14" s="182">
        <f>SUM(E14:N14)</f>
        <v>29109</v>
      </c>
      <c r="E14" s="182">
        <v>13402</v>
      </c>
      <c r="F14" s="183" t="s">
        <v>195</v>
      </c>
      <c r="G14" s="182">
        <v>9543</v>
      </c>
      <c r="H14" s="184" t="s">
        <v>195</v>
      </c>
      <c r="I14" s="185" t="s">
        <v>195</v>
      </c>
      <c r="J14" s="186">
        <v>3273</v>
      </c>
      <c r="K14" s="185" t="s">
        <v>195</v>
      </c>
      <c r="L14" s="187">
        <v>745</v>
      </c>
      <c r="M14" s="186">
        <v>1497</v>
      </c>
      <c r="N14" s="188">
        <v>649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&amp;C&amp;F / &amp;A&amp;R&amp;P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T17"/>
  <sheetViews>
    <sheetView zoomScale="90" zoomScaleNormal="90" workbookViewId="0">
      <selection activeCell="J23" sqref="J23"/>
    </sheetView>
  </sheetViews>
  <sheetFormatPr defaultColWidth="8.875" defaultRowHeight="13.5" x14ac:dyDescent="0.15"/>
  <cols>
    <col min="1" max="1" width="2.5" style="3" customWidth="1"/>
    <col min="2" max="2" width="11.375" style="3" customWidth="1"/>
    <col min="3" max="20" width="6.875" style="3" customWidth="1"/>
    <col min="21" max="16384" width="8.875" style="3"/>
  </cols>
  <sheetData>
    <row r="1" spans="1:20" ht="17.25" x14ac:dyDescent="0.15">
      <c r="A1" s="145" t="s">
        <v>187</v>
      </c>
      <c r="B1" s="1"/>
      <c r="C1" s="1"/>
      <c r="D1" s="2"/>
      <c r="E1" s="1"/>
      <c r="F1" s="1"/>
      <c r="G1" s="1"/>
      <c r="H1" s="1"/>
      <c r="I1" s="1"/>
      <c r="J1" s="2"/>
      <c r="K1" s="1"/>
      <c r="L1" s="1"/>
      <c r="M1" s="1"/>
    </row>
    <row r="2" spans="1:20" ht="17.25" x14ac:dyDescent="0.15">
      <c r="B2" s="20" t="s">
        <v>213</v>
      </c>
      <c r="C2" s="21"/>
      <c r="D2" s="21"/>
      <c r="E2" s="22"/>
      <c r="F2" s="23"/>
      <c r="G2" s="23"/>
      <c r="H2" s="23"/>
      <c r="I2" s="23"/>
      <c r="J2" s="23"/>
      <c r="K2" s="23"/>
      <c r="L2" s="23"/>
      <c r="M2" s="24"/>
      <c r="N2" s="23"/>
    </row>
    <row r="3" spans="1:20" x14ac:dyDescent="0.15">
      <c r="B3" s="10" t="s">
        <v>151</v>
      </c>
      <c r="C3" s="11"/>
      <c r="D3" s="11"/>
      <c r="E3" s="11"/>
      <c r="F3" s="11"/>
      <c r="G3" s="11"/>
      <c r="H3" s="12"/>
      <c r="I3" s="12"/>
    </row>
    <row r="4" spans="1:20" x14ac:dyDescent="0.15">
      <c r="B4" s="10"/>
      <c r="C4" s="11"/>
      <c r="D4" s="11"/>
      <c r="E4" s="11"/>
      <c r="F4" s="11"/>
      <c r="G4" s="11"/>
      <c r="H4" s="12"/>
      <c r="I4" s="12"/>
    </row>
    <row r="5" spans="1:20" ht="14.25" thickBot="1" x14ac:dyDescent="0.2">
      <c r="B5" s="23"/>
      <c r="C5" s="23"/>
      <c r="D5" s="23"/>
      <c r="E5" s="21"/>
      <c r="F5" s="25"/>
      <c r="G5" s="24"/>
      <c r="H5" s="23"/>
      <c r="I5" s="23"/>
      <c r="J5" s="23"/>
      <c r="K5" s="23"/>
      <c r="L5" s="23"/>
      <c r="M5" s="23"/>
      <c r="N5" s="23"/>
    </row>
    <row r="6" spans="1:20" ht="18.75" customHeight="1" x14ac:dyDescent="0.15">
      <c r="B6" s="215" t="s">
        <v>185</v>
      </c>
      <c r="C6" s="218" t="s">
        <v>184</v>
      </c>
      <c r="D6" s="219"/>
      <c r="E6" s="220"/>
      <c r="F6" s="218" t="s">
        <v>183</v>
      </c>
      <c r="G6" s="219"/>
      <c r="H6" s="220"/>
      <c r="I6" s="218" t="s">
        <v>182</v>
      </c>
      <c r="J6" s="219"/>
      <c r="K6" s="220"/>
      <c r="L6" s="218" t="s">
        <v>180</v>
      </c>
      <c r="M6" s="219"/>
      <c r="N6" s="220"/>
      <c r="O6" s="218" t="s">
        <v>181</v>
      </c>
      <c r="P6" s="219"/>
      <c r="Q6" s="220"/>
      <c r="R6" s="218" t="s">
        <v>180</v>
      </c>
      <c r="S6" s="219"/>
      <c r="T6" s="224"/>
    </row>
    <row r="7" spans="1:20" ht="18.75" customHeight="1" x14ac:dyDescent="0.15">
      <c r="B7" s="216"/>
      <c r="C7" s="221" t="s">
        <v>179</v>
      </c>
      <c r="D7" s="222"/>
      <c r="E7" s="223"/>
      <c r="F7" s="221" t="s">
        <v>178</v>
      </c>
      <c r="G7" s="222"/>
      <c r="H7" s="223"/>
      <c r="I7" s="221" t="s">
        <v>214</v>
      </c>
      <c r="J7" s="222"/>
      <c r="K7" s="223"/>
      <c r="L7" s="221" t="s">
        <v>214</v>
      </c>
      <c r="M7" s="222"/>
      <c r="N7" s="223"/>
      <c r="O7" s="221" t="s">
        <v>177</v>
      </c>
      <c r="P7" s="222"/>
      <c r="Q7" s="223"/>
      <c r="R7" s="221" t="s">
        <v>176</v>
      </c>
      <c r="S7" s="222"/>
      <c r="T7" s="225"/>
    </row>
    <row r="8" spans="1:20" ht="18.75" customHeight="1" x14ac:dyDescent="0.15">
      <c r="B8" s="217"/>
      <c r="C8" s="27" t="s">
        <v>175</v>
      </c>
      <c r="D8" s="27" t="s">
        <v>174</v>
      </c>
      <c r="E8" s="27" t="s">
        <v>173</v>
      </c>
      <c r="F8" s="27" t="s">
        <v>175</v>
      </c>
      <c r="G8" s="27" t="s">
        <v>174</v>
      </c>
      <c r="H8" s="28" t="s">
        <v>173</v>
      </c>
      <c r="I8" s="28" t="s">
        <v>175</v>
      </c>
      <c r="J8" s="28" t="s">
        <v>174</v>
      </c>
      <c r="K8" s="28" t="s">
        <v>173</v>
      </c>
      <c r="L8" s="29" t="s">
        <v>175</v>
      </c>
      <c r="M8" s="27" t="s">
        <v>174</v>
      </c>
      <c r="N8" s="28" t="s">
        <v>173</v>
      </c>
      <c r="O8" s="26" t="s">
        <v>175</v>
      </c>
      <c r="P8" s="30" t="s">
        <v>174</v>
      </c>
      <c r="Q8" s="31" t="s">
        <v>173</v>
      </c>
      <c r="R8" s="29" t="s">
        <v>175</v>
      </c>
      <c r="S8" s="27" t="s">
        <v>174</v>
      </c>
      <c r="T8" s="96" t="s">
        <v>173</v>
      </c>
    </row>
    <row r="9" spans="1:20" ht="18.75" customHeight="1" x14ac:dyDescent="0.15">
      <c r="B9" s="97" t="s">
        <v>172</v>
      </c>
      <c r="C9" s="140">
        <v>21.7</v>
      </c>
      <c r="D9" s="141">
        <v>14.9</v>
      </c>
      <c r="E9" s="140">
        <v>29</v>
      </c>
      <c r="F9" s="140">
        <v>26.4</v>
      </c>
      <c r="G9" s="140">
        <v>25.3</v>
      </c>
      <c r="H9" s="140">
        <v>27.5</v>
      </c>
      <c r="I9" s="140">
        <v>31.3</v>
      </c>
      <c r="J9" s="140">
        <v>29.7</v>
      </c>
      <c r="K9" s="140">
        <v>32.9</v>
      </c>
      <c r="L9" s="140">
        <v>30.6</v>
      </c>
      <c r="M9" s="140">
        <v>27.9</v>
      </c>
      <c r="N9" s="140">
        <v>33.299999999999997</v>
      </c>
      <c r="O9" s="140">
        <v>35</v>
      </c>
      <c r="P9" s="140">
        <v>33.299999999999997</v>
      </c>
      <c r="Q9" s="140">
        <v>36.1</v>
      </c>
      <c r="R9" s="140">
        <v>25.6</v>
      </c>
      <c r="S9" s="140">
        <v>18.57</v>
      </c>
      <c r="T9" s="142">
        <v>30.61</v>
      </c>
    </row>
    <row r="10" spans="1:20" ht="18.75" customHeight="1" x14ac:dyDescent="0.15">
      <c r="B10" s="97" t="s">
        <v>171</v>
      </c>
      <c r="C10" s="140">
        <v>15.1</v>
      </c>
      <c r="D10" s="140">
        <v>16.899999999999999</v>
      </c>
      <c r="E10" s="140">
        <v>13.6</v>
      </c>
      <c r="F10" s="140">
        <v>22.6</v>
      </c>
      <c r="G10" s="140">
        <v>21.3</v>
      </c>
      <c r="H10" s="140">
        <v>23.6</v>
      </c>
      <c r="I10" s="140">
        <v>27.8</v>
      </c>
      <c r="J10" s="140">
        <v>24.5</v>
      </c>
      <c r="K10" s="140">
        <v>30.5</v>
      </c>
      <c r="L10" s="140">
        <v>28.1</v>
      </c>
      <c r="M10" s="140">
        <v>24.7</v>
      </c>
      <c r="N10" s="140">
        <v>31</v>
      </c>
      <c r="O10" s="140">
        <v>28.8</v>
      </c>
      <c r="P10" s="140">
        <v>24.7</v>
      </c>
      <c r="Q10" s="140">
        <v>32.299999999999997</v>
      </c>
      <c r="R10" s="140">
        <v>23.63</v>
      </c>
      <c r="S10" s="140">
        <v>18.75</v>
      </c>
      <c r="T10" s="142">
        <v>27.45</v>
      </c>
    </row>
    <row r="11" spans="1:20" ht="18.75" customHeight="1" x14ac:dyDescent="0.15">
      <c r="B11" s="97" t="s">
        <v>170</v>
      </c>
      <c r="C11" s="140">
        <v>22.2</v>
      </c>
      <c r="D11" s="140">
        <v>24.9</v>
      </c>
      <c r="E11" s="140">
        <v>19.8</v>
      </c>
      <c r="F11" s="140">
        <v>35.799999999999997</v>
      </c>
      <c r="G11" s="140">
        <v>35.200000000000003</v>
      </c>
      <c r="H11" s="140">
        <v>36.299999999999997</v>
      </c>
      <c r="I11" s="140">
        <v>37.4</v>
      </c>
      <c r="J11" s="140">
        <v>37.200000000000003</v>
      </c>
      <c r="K11" s="140">
        <v>37.5</v>
      </c>
      <c r="L11" s="140">
        <v>37.1</v>
      </c>
      <c r="M11" s="140">
        <v>37.1</v>
      </c>
      <c r="N11" s="140">
        <v>37.1</v>
      </c>
      <c r="O11" s="140">
        <v>44.3</v>
      </c>
      <c r="P11" s="140">
        <v>42.3</v>
      </c>
      <c r="Q11" s="140">
        <v>46.3</v>
      </c>
      <c r="R11" s="140">
        <v>38.18</v>
      </c>
      <c r="S11" s="140">
        <v>34.86</v>
      </c>
      <c r="T11" s="142">
        <v>41.48</v>
      </c>
    </row>
    <row r="12" spans="1:20" ht="18.75" customHeight="1" x14ac:dyDescent="0.15">
      <c r="B12" s="97" t="s">
        <v>169</v>
      </c>
      <c r="C12" s="140">
        <v>35.1</v>
      </c>
      <c r="D12" s="140">
        <v>31.7</v>
      </c>
      <c r="E12" s="140">
        <v>38.5</v>
      </c>
      <c r="F12" s="140">
        <v>50.1</v>
      </c>
      <c r="G12" s="140">
        <v>44.7</v>
      </c>
      <c r="H12" s="140">
        <v>55.6</v>
      </c>
      <c r="I12" s="140">
        <v>51.7</v>
      </c>
      <c r="J12" s="140">
        <v>47.2</v>
      </c>
      <c r="K12" s="140">
        <v>56.3</v>
      </c>
      <c r="L12" s="140">
        <v>52.2</v>
      </c>
      <c r="M12" s="140">
        <v>47.9</v>
      </c>
      <c r="N12" s="140">
        <v>56.6</v>
      </c>
      <c r="O12" s="140">
        <v>51.7</v>
      </c>
      <c r="P12" s="140">
        <v>46.1</v>
      </c>
      <c r="Q12" s="140">
        <v>57.1</v>
      </c>
      <c r="R12" s="140">
        <v>46.11</v>
      </c>
      <c r="S12" s="140">
        <v>50.96</v>
      </c>
      <c r="T12" s="142">
        <v>41.44</v>
      </c>
    </row>
    <row r="13" spans="1:20" ht="18.75" customHeight="1" x14ac:dyDescent="0.15">
      <c r="B13" s="97" t="s">
        <v>168</v>
      </c>
      <c r="C13" s="140">
        <v>45.6</v>
      </c>
      <c r="D13" s="140">
        <v>45.7</v>
      </c>
      <c r="E13" s="140">
        <v>45.5</v>
      </c>
      <c r="F13" s="140">
        <v>62.6</v>
      </c>
      <c r="G13" s="140">
        <v>59.1</v>
      </c>
      <c r="H13" s="140">
        <v>66</v>
      </c>
      <c r="I13" s="140">
        <v>63.6</v>
      </c>
      <c r="J13" s="140">
        <v>60</v>
      </c>
      <c r="K13" s="140">
        <v>67.2</v>
      </c>
      <c r="L13" s="140">
        <v>63.5</v>
      </c>
      <c r="M13" s="140">
        <v>60</v>
      </c>
      <c r="N13" s="140">
        <v>67</v>
      </c>
      <c r="O13" s="140">
        <v>61.9</v>
      </c>
      <c r="P13" s="140">
        <v>60.5</v>
      </c>
      <c r="Q13" s="140">
        <v>63.3</v>
      </c>
      <c r="R13" s="140">
        <v>57.33</v>
      </c>
      <c r="S13" s="140">
        <v>60.63</v>
      </c>
      <c r="T13" s="142">
        <v>54.05</v>
      </c>
    </row>
    <row r="14" spans="1:20" ht="18.75" customHeight="1" x14ac:dyDescent="0.15">
      <c r="B14" s="97" t="s">
        <v>167</v>
      </c>
      <c r="C14" s="140">
        <v>49.7</v>
      </c>
      <c r="D14" s="140">
        <v>46.7</v>
      </c>
      <c r="E14" s="140">
        <v>52.4</v>
      </c>
      <c r="F14" s="140">
        <v>66.900000000000006</v>
      </c>
      <c r="G14" s="140">
        <v>65.599999999999994</v>
      </c>
      <c r="H14" s="140">
        <v>68.2</v>
      </c>
      <c r="I14" s="140">
        <v>70</v>
      </c>
      <c r="J14" s="140">
        <v>68.900000000000006</v>
      </c>
      <c r="K14" s="140">
        <v>71.5</v>
      </c>
      <c r="L14" s="140">
        <v>70.400000000000006</v>
      </c>
      <c r="M14" s="140">
        <v>68.400000000000006</v>
      </c>
      <c r="N14" s="140">
        <v>72.2</v>
      </c>
      <c r="O14" s="140">
        <v>69.099999999999994</v>
      </c>
      <c r="P14" s="140">
        <v>68.5</v>
      </c>
      <c r="Q14" s="140">
        <v>69.8</v>
      </c>
      <c r="R14" s="140">
        <v>60.31</v>
      </c>
      <c r="S14" s="140">
        <v>58.31</v>
      </c>
      <c r="T14" s="142">
        <v>62.26</v>
      </c>
    </row>
    <row r="15" spans="1:20" ht="18.75" customHeight="1" x14ac:dyDescent="0.15">
      <c r="B15" s="97" t="s">
        <v>166</v>
      </c>
      <c r="C15" s="140">
        <v>55.7</v>
      </c>
      <c r="D15" s="140">
        <v>59.4</v>
      </c>
      <c r="E15" s="140">
        <v>52.9</v>
      </c>
      <c r="F15" s="140">
        <v>70.900000000000006</v>
      </c>
      <c r="G15" s="140">
        <v>74.5</v>
      </c>
      <c r="H15" s="140">
        <v>68.2</v>
      </c>
      <c r="I15" s="140">
        <v>71.8</v>
      </c>
      <c r="J15" s="140">
        <v>75.599999999999994</v>
      </c>
      <c r="K15" s="140">
        <v>68.8</v>
      </c>
      <c r="L15" s="140">
        <v>72</v>
      </c>
      <c r="M15" s="140">
        <v>75.900000000000006</v>
      </c>
      <c r="N15" s="140">
        <v>69.099999999999994</v>
      </c>
      <c r="O15" s="140">
        <v>69</v>
      </c>
      <c r="P15" s="140">
        <v>74.2</v>
      </c>
      <c r="Q15" s="140">
        <v>65</v>
      </c>
      <c r="R15" s="140">
        <v>59.74</v>
      </c>
      <c r="S15" s="140">
        <v>64.44</v>
      </c>
      <c r="T15" s="142">
        <v>56.12</v>
      </c>
    </row>
    <row r="16" spans="1:20" ht="18.75" customHeight="1" thickBot="1" x14ac:dyDescent="0.2">
      <c r="B16" s="99" t="s">
        <v>165</v>
      </c>
      <c r="C16" s="143">
        <v>46.9</v>
      </c>
      <c r="D16" s="143">
        <v>47.2</v>
      </c>
      <c r="E16" s="143">
        <v>46.7</v>
      </c>
      <c r="F16" s="143">
        <v>62.2</v>
      </c>
      <c r="G16" s="143">
        <v>61.7</v>
      </c>
      <c r="H16" s="143">
        <v>62.6</v>
      </c>
      <c r="I16" s="143">
        <v>63.6</v>
      </c>
      <c r="J16" s="143">
        <v>63.3</v>
      </c>
      <c r="K16" s="143">
        <v>63.9</v>
      </c>
      <c r="L16" s="143">
        <v>63.7</v>
      </c>
      <c r="M16" s="143">
        <v>63.3</v>
      </c>
      <c r="N16" s="143">
        <v>64.099999999999994</v>
      </c>
      <c r="O16" s="143">
        <v>62.5</v>
      </c>
      <c r="P16" s="143">
        <v>63.3</v>
      </c>
      <c r="Q16" s="143">
        <v>61.7</v>
      </c>
      <c r="R16" s="143">
        <v>54.72</v>
      </c>
      <c r="S16" s="143">
        <v>57.05</v>
      </c>
      <c r="T16" s="144">
        <v>52.71</v>
      </c>
    </row>
    <row r="17" spans="2:14" x14ac:dyDescent="0.15">
      <c r="B17" s="139"/>
      <c r="C17" s="24"/>
      <c r="D17" s="24"/>
      <c r="E17" s="24"/>
      <c r="F17" s="24"/>
      <c r="G17" s="24"/>
      <c r="H17" s="24"/>
      <c r="I17" s="24"/>
      <c r="J17" s="24"/>
      <c r="K17" s="24"/>
      <c r="L17" s="92"/>
      <c r="M17" s="92"/>
      <c r="N17" s="92"/>
    </row>
  </sheetData>
  <mergeCells count="13">
    <mergeCell ref="B6:B8"/>
    <mergeCell ref="L6:N6"/>
    <mergeCell ref="L7:N7"/>
    <mergeCell ref="R6:T6"/>
    <mergeCell ref="R7:T7"/>
    <mergeCell ref="C6:E6"/>
    <mergeCell ref="C7:E7"/>
    <mergeCell ref="F7:H7"/>
    <mergeCell ref="F6:H6"/>
    <mergeCell ref="O6:Q6"/>
    <mergeCell ref="O7:Q7"/>
    <mergeCell ref="I6:K6"/>
    <mergeCell ref="I7:K7"/>
  </mergeCells>
  <phoneticPr fontId="2"/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Footer>&amp;C&amp;F / &amp;A&amp;R&amp;P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20-137</vt:lpstr>
      <vt:lpstr>20-138</vt:lpstr>
      <vt:lpstr>20-139</vt:lpstr>
      <vt:lpstr>20-140</vt:lpstr>
      <vt:lpstr>20-141</vt:lpstr>
      <vt:lpstr>'20-138'!Print_Area</vt:lpstr>
    </vt:vector>
  </TitlesOfParts>
  <Company>日田市役所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梶原雅隆</dc:creator>
  <cp:lastModifiedBy>川村利幸</cp:lastModifiedBy>
  <cp:lastPrinted>2023-05-30T04:58:16Z</cp:lastPrinted>
  <dcterms:created xsi:type="dcterms:W3CDTF">2023-01-16T05:56:59Z</dcterms:created>
  <dcterms:modified xsi:type="dcterms:W3CDTF">2023-05-30T05:16:28Z</dcterms:modified>
</cp:coreProperties>
</file>