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2（R01決算）\★2_HP公表ファイル\"/>
    </mc:Choice>
  </mc:AlternateContent>
  <bookViews>
    <workbookView xWindow="20370" yWindow="-4815" windowWidth="29040" windowHeight="16440" tabRatio="919"/>
  </bookViews>
  <sheets>
    <sheet name="目次" sheetId="9" r:id="rId1"/>
    <sheet name="連結貸借対照表" sheetId="2" r:id="rId2"/>
    <sheet name="連結行政コスト計算書" sheetId="3" r:id="rId3"/>
    <sheet name="連結純資産変動計算書" sheetId="4" r:id="rId4"/>
    <sheet name="連結資金収支計算書" sheetId="5" r:id="rId5"/>
    <sheet name="有形固定資産の明細" sheetId="7" r:id="rId6"/>
    <sheet name="無形固定資産の明細" sheetId="8" r:id="rId7"/>
    <sheet name="連結財務書類_注記" sheetId="10" r:id="rId8"/>
  </sheets>
  <externalReferences>
    <externalReference r:id="rId9"/>
  </externalReferences>
  <definedNames>
    <definedName name="_xlnm._FilterDatabase" localSheetId="2" hidden="1">連結行政コスト計算書!#REF!</definedName>
    <definedName name="_xlnm._FilterDatabase" localSheetId="4" hidden="1">連結資金収支計算書!#REF!</definedName>
    <definedName name="_xlnm._FilterDatabase" localSheetId="3" hidden="1">連結純資産変動計算書!#REF!</definedName>
    <definedName name="_xlnm._FilterDatabase" localSheetId="1" hidden="1">連結貸借対照表!#REF!</definedName>
    <definedName name="_Order1" hidden="1">255</definedName>
    <definedName name="AS2DocOpenMode" hidden="1">"AS2DocumentEdit"</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Area" localSheetId="7">連結財務書類_注記!$A$1:$L$165</definedName>
    <definedName name="_xlnm.Print_Area" localSheetId="3">連結純資産変動計算書!$A$1:$N$27</definedName>
    <definedName name="_xlnm.Print_Area" localSheetId="1">連結貸借対照表!$A$1:$AC$64</definedName>
    <definedName name="_xlnm.Print_Titles" localSheetId="7">連結財務書類_注記!$1:$1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8" l="1"/>
  <c r="R17" i="8"/>
  <c r="P16" i="8"/>
  <c r="N16" i="8"/>
  <c r="L16" i="8"/>
  <c r="J16" i="8"/>
  <c r="R16" i="8" s="1"/>
  <c r="H16" i="8"/>
  <c r="F16" i="8"/>
  <c r="D16" i="8"/>
  <c r="P11" i="8"/>
  <c r="J11" i="8"/>
  <c r="P10" i="8"/>
  <c r="P9" i="8"/>
  <c r="N9" i="8"/>
  <c r="L9" i="8"/>
  <c r="J9" i="8"/>
  <c r="H9" i="8"/>
  <c r="F9" i="8"/>
  <c r="D9" i="8"/>
  <c r="P49" i="7"/>
  <c r="N49" i="7"/>
  <c r="L49" i="7"/>
  <c r="J49" i="7"/>
  <c r="H49" i="7"/>
  <c r="F49" i="7"/>
  <c r="R48" i="7"/>
  <c r="R47" i="7"/>
  <c r="R46" i="7"/>
  <c r="R45" i="7"/>
  <c r="R44" i="7"/>
  <c r="W44" i="7" s="1"/>
  <c r="D44" i="7"/>
  <c r="D43" i="7"/>
  <c r="D49" i="7" s="1"/>
  <c r="R49" i="7" s="1"/>
  <c r="P42" i="7"/>
  <c r="N42" i="7"/>
  <c r="L42" i="7"/>
  <c r="J42" i="7"/>
  <c r="H42" i="7"/>
  <c r="F42" i="7"/>
  <c r="D42" i="7"/>
  <c r="R42" i="7" s="1"/>
  <c r="R41" i="7"/>
  <c r="R40" i="7"/>
  <c r="R39" i="7"/>
  <c r="R38" i="7"/>
  <c r="R37" i="7"/>
  <c r="R36" i="7"/>
  <c r="R35" i="7"/>
  <c r="R34" i="7"/>
  <c r="R33" i="7"/>
  <c r="P32" i="7"/>
  <c r="N32" i="7"/>
  <c r="L32" i="7"/>
  <c r="J32" i="7"/>
  <c r="H32" i="7"/>
  <c r="F32" i="7"/>
  <c r="R32" i="7" s="1"/>
  <c r="D32" i="7"/>
  <c r="N26" i="7"/>
  <c r="L26" i="7"/>
  <c r="F25" i="7"/>
  <c r="J25" i="7" s="1"/>
  <c r="D25" i="7"/>
  <c r="J24" i="7"/>
  <c r="W24" i="7" s="1"/>
  <c r="H24" i="7"/>
  <c r="D24" i="7"/>
  <c r="D23" i="7"/>
  <c r="J23" i="7" s="1"/>
  <c r="H22" i="7"/>
  <c r="D22" i="7"/>
  <c r="J22" i="7" s="1"/>
  <c r="H21" i="7"/>
  <c r="H26" i="7" s="1"/>
  <c r="D21" i="7"/>
  <c r="J21" i="7" s="1"/>
  <c r="F20" i="7"/>
  <c r="J20" i="7" s="1"/>
  <c r="D20" i="7"/>
  <c r="N19" i="7"/>
  <c r="L19" i="7"/>
  <c r="D19" i="7"/>
  <c r="D18" i="7"/>
  <c r="J18" i="7" s="1"/>
  <c r="W17" i="7"/>
  <c r="P17" i="7"/>
  <c r="D17" i="7"/>
  <c r="W16" i="7"/>
  <c r="P16" i="7"/>
  <c r="D16" i="7"/>
  <c r="W15" i="7"/>
  <c r="P15" i="7"/>
  <c r="D15" i="7"/>
  <c r="W14" i="7"/>
  <c r="P14" i="7"/>
  <c r="D14" i="7"/>
  <c r="D13" i="7"/>
  <c r="J13" i="7" s="1"/>
  <c r="F12" i="7"/>
  <c r="F26" i="7" s="1"/>
  <c r="D12" i="7"/>
  <c r="J11" i="7"/>
  <c r="W11" i="7" s="1"/>
  <c r="D11" i="7"/>
  <c r="J10" i="7"/>
  <c r="F10" i="7"/>
  <c r="D10" i="7"/>
  <c r="D9" i="7" s="1"/>
  <c r="N9" i="7"/>
  <c r="L9" i="7"/>
  <c r="H9" i="7"/>
  <c r="F9" i="7"/>
  <c r="W20" i="7" l="1"/>
  <c r="J19" i="7"/>
  <c r="P19" i="7" s="1"/>
  <c r="P20" i="7"/>
  <c r="P21" i="7"/>
  <c r="W21" i="7"/>
  <c r="W23" i="7"/>
  <c r="P23" i="7"/>
  <c r="W13" i="7"/>
  <c r="P13" i="7"/>
  <c r="W25" i="7"/>
  <c r="P25" i="7"/>
  <c r="W18" i="7"/>
  <c r="P18" i="7"/>
  <c r="W22" i="7"/>
  <c r="P22" i="7"/>
  <c r="D26" i="7"/>
  <c r="P10" i="7"/>
  <c r="P11" i="7"/>
  <c r="J12" i="7"/>
  <c r="F19" i="7"/>
  <c r="P24" i="7"/>
  <c r="R43" i="7"/>
  <c r="W43" i="7" s="1"/>
  <c r="J9" i="7"/>
  <c r="P9" i="7" s="1"/>
  <c r="W10" i="7"/>
  <c r="H19" i="7"/>
  <c r="W12" i="7" l="1"/>
  <c r="P12" i="7"/>
  <c r="J26" i="7"/>
  <c r="P26" i="7" s="1"/>
</calcChain>
</file>

<file path=xl/sharedStrings.xml><?xml version="1.0" encoding="utf-8"?>
<sst xmlns="http://schemas.openxmlformats.org/spreadsheetml/2006/main" count="604" uniqueCount="369">
  <si>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</si>
  <si>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</si>
  <si>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</si>
  <si>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</si>
  <si>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</si>
  <si>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</si>
  <si>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</si>
  <si>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</si>
  <si>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</si>
  <si>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</si>
  <si>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</si>
  <si>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</si>
  <si>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</si>
  <si>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</si>
  <si>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</si>
  <si>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</si>
  <si>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</si>
  <si>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</si>
  <si>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</si>
  <si>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</si>
  <si>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</si>
  <si>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</si>
  <si>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</si>
  <si>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</si>
  <si>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</si>
  <si>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</si>
  <si>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</si>
  <si>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</si>
  <si>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</si>
  <si>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</si>
  <si>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</si>
  <si>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</si>
  <si>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</si>
  <si>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</si>
  <si>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</si>
  <si>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</si>
  <si>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</si>
  <si>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</si>
  <si>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</si>
  <si>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</si>
  <si>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</si>
  <si>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</si>
  <si>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</si>
  <si>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</si>
  <si>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</si>
  <si>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</si>
  <si>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</si>
  <si>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</si>
  <si>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</si>
  <si>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</si>
  <si>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</si>
  <si>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</si>
  <si>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</si>
  <si>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</si>
  <si>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</si>
  <si>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</si>
  <si>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</si>
  <si>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</si>
  <si>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</si>
  <si>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</si>
  <si>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</si>
  <si>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</si>
  <si>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</si>
  <si>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</si>
  <si>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</si>
  <si>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</si>
  <si>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</si>
  <si>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</si>
  <si>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</si>
  <si>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</si>
  <si>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</si>
  <si>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</si>
  <si>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</si>
  <si>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</si>
  <si>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</si>
  <si>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</si>
  <si>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</si>
  <si>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</si>
  <si>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</si>
  <si>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</si>
  <si>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</si>
  <si>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</si>
  <si>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</si>
  <si>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</si>
  <si>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</si>
  <si>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</si>
  <si>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</si>
  <si>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</si>
  <si>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</si>
  <si>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</si>
  <si>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</si>
  <si>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</si>
  <si>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</si>
  <si>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</si>
  <si>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</si>
  <si>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</si>
  <si>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</si>
  <si>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</si>
  <si>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</si>
  <si>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</si>
  <si>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</si>
  <si>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</si>
  <si>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</si>
  <si>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</si>
  <si>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</si>
  <si>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</si>
  <si>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</si>
  <si>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</si>
  <si>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</si>
  <si>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</si>
  <si>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</si>
  <si>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</si>
  <si>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</si>
  <si>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</si>
  <si>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</si>
  <si>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</si>
  <si>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</si>
  <si>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</si>
  <si>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</si>
  <si>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</si>
  <si>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</si>
  <si>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</si>
  <si>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</si>
  <si>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</si>
  <si>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</si>
  <si>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</si>
  <si>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</si>
  <si>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</si>
  <si>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</si>
  <si>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</si>
  <si>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</si>
  <si>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</si>
  <si>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</si>
  <si>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</si>
  <si>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</si>
  <si>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</si>
  <si>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</si>
  <si>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</si>
  <si>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</si>
  <si>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</si>
  <si>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</si>
  <si>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</si>
  <si>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</si>
  <si>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</si>
  <si>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連結貸借対照表</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</si>
  <si>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</si>
  <si>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</si>
  <si>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</si>
  <si>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</si>
  <si>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</si>
  <si>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</si>
  <si>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</si>
  <si>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t>連結行政コスト計算書</t>
  </si>
  <si>
    <r>
      <rPr>
        <sz val="10"/>
        <color indexed="8"/>
        <rFont val="ＭＳ Ｐゴシック"/>
        <family val="3"/>
        <charset val="128"/>
      </rPr>
      <t>職員</t>
    </r>
    <r>
      <rPr>
        <sz val="10"/>
        <rFont val="ＭＳ Ｐゴシック"/>
        <family val="3"/>
        <charset val="128"/>
      </rPr>
      <t>給与費</t>
    </r>
  </si>
  <si>
    <t>【様式第３号】</t>
  </si>
  <si>
    <t>連結純資産変動計算書</t>
  </si>
  <si>
    <t>合計</t>
  </si>
  <si>
    <t>固定資産
等形成分</t>
  </si>
  <si>
    <t>余剰分
（不足分）</t>
  </si>
  <si>
    <t>固定資産等の変動（内部変動）</t>
  </si>
  <si>
    <t>【様式第４号】</t>
  </si>
  <si>
    <t>連結資金収支計算書</t>
  </si>
  <si>
    <t>【業務活動収支】</t>
  </si>
  <si>
    <t>【投資活動収支】</t>
  </si>
  <si>
    <t>【財務活動収支】</t>
  </si>
  <si>
    <t>BS</t>
  </si>
  <si>
    <t>N純資産　整合</t>
  </si>
  <si>
    <t>N-1純資産　整合</t>
  </si>
  <si>
    <t>シート内計算式</t>
  </si>
  <si>
    <t>-</t>
  </si>
  <si>
    <t>年度決算</t>
  </si>
  <si>
    <t>計算式の詳細が不明なもの</t>
  </si>
  <si>
    <t>input</t>
  </si>
  <si>
    <t>項目cd</t>
  </si>
  <si>
    <t>金額_固定資産等形成分</t>
  </si>
  <si>
    <t>金額_余剰分</t>
  </si>
  <si>
    <t>金額_他団体出資等分</t>
  </si>
  <si>
    <t>（単位：千円）</t>
  </si>
  <si>
    <t>決算年度</t>
  </si>
  <si>
    <t>比例連結割合変更に伴う差額</t>
  </si>
  <si>
    <t>※単位未満を四捨五入しているため、金額が一致しない場合があります。</t>
  </si>
  <si>
    <t>自 平成31年4月1日</t>
  </si>
  <si>
    <t>OK</t>
  </si>
  <si>
    <t>(令和02年3月31日現在）</t>
  </si>
  <si>
    <t>至  令和02年3月31日</t>
  </si>
  <si>
    <t>連結財務書類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</si>
  <si>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</si>
  <si>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</si>
  <si>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</si>
  <si>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</si>
  <si>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</si>
  <si>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</si>
  <si>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</si>
  <si>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</si>
  <si>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</si>
  <si>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</si>
  <si>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法適用会計、地方三公社、第三セクター等については、各会計・団体の基準に従って作成しています。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</si>
  <si>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</si>
  <si>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</si>
  <si>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</si>
  <si>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</si>
  <si>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</si>
  <si>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</si>
  <si>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</si>
  <si>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</si>
  <si>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</si>
  <si>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</si>
  <si>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</si>
  <si>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</si>
  <si>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</si>
  <si>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（４）有形固定資産等の減価償却の方法</t>
  </si>
  <si>
    <t>① 有形固定資産（リース資産を除く）・・・・・・・・・・定額法</t>
  </si>
  <si>
    <t>　　</t>
  </si>
  <si>
    <t>なお、主な耐用年数は以下の通りです。</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</si>
  <si>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</si>
  <si>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</si>
  <si>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</si>
  <si>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</si>
  <si>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</si>
  <si>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</si>
  <si>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</si>
  <si>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徴収不能引当金</t>
  </si>
  <si>
    <t>未収金ならびに徴収不能引当金については、過去 5 年間の平均不能欠損率により、徴収不能見込</t>
  </si>
  <si>
    <t>み額を計上しています。</t>
  </si>
  <si>
    <t>②退職手当引当金</t>
  </si>
  <si>
    <t>　職員に対する退職手当の支給に備えるため、財務書類作成基準日において在職する職員が自己都</t>
  </si>
  <si>
    <t>　合により退職するとした場合の退職手当要支給額を計上しています。</t>
  </si>
  <si>
    <t>③損失補償等引当金</t>
  </si>
  <si>
    <t>履行すべき額が確定していない損失補償債務等のうち、地方公共団体の財政の健全化に関する法</t>
  </si>
  <si>
    <t>律に規定する将来負担比率の算定に含めた将来負担額を計上しています。</t>
  </si>
  <si>
    <t>④賞与等引当金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</si>
  <si>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</si>
  <si>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</si>
  <si>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</si>
  <si>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</si>
  <si>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</si>
  <si>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</si>
  <si>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現金（手許現金及び要求払預金）及び現金同等物（容易に換金可能であり、かつ、価値変動が僅少な</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</si>
  <si>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</si>
  <si>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</si>
  <si>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</si>
  <si>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</si>
  <si>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</si>
  <si>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</si>
  <si>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</si>
  <si>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なし</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</si>
  <si>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</si>
  <si>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</si>
  <si>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</si>
  <si>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</si>
  <si>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</si>
  <si>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</si>
  <si>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</si>
  <si>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</si>
  <si>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</si>
  <si>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</si>
  <si>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</si>
  <si>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</si>
  <si>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</si>
  <si>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</si>
  <si>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</si>
  <si>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</si>
  <si>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</si>
  <si>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</si>
  <si>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</si>
  <si>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</si>
  <si>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（１）連結財務書類の対象範囲</t>
  </si>
  <si>
    <t>連結財務書類の対象範囲については、全体財務書類の対象範囲に下記の団体（会計）を含みます。</t>
  </si>
  <si>
    <t>団体名</t>
  </si>
  <si>
    <t>連結方法</t>
  </si>
  <si>
    <t>比例連結割合</t>
  </si>
  <si>
    <t>日田玖珠広域消防組合</t>
  </si>
  <si>
    <t>比例連結</t>
  </si>
  <si>
    <t>大分県交通災害共済組合</t>
  </si>
  <si>
    <t>大分県市町村会館管理組合</t>
  </si>
  <si>
    <t>大分県後期高齢者医療広域連合（普通会計）</t>
  </si>
  <si>
    <t>大分県後期高齢者医療広域連合（事業会計）</t>
  </si>
  <si>
    <t>(株)日田市市民サービス公社</t>
  </si>
  <si>
    <t>全部連結</t>
  </si>
  <si>
    <t>(株)日田玖珠地域産業振興センター</t>
  </si>
  <si>
    <t>(株)中津江村地球財団</t>
  </si>
  <si>
    <t>(株)トライ・ウッド</t>
  </si>
  <si>
    <t>(株)かみつえグリーン商事</t>
  </si>
  <si>
    <t>(株)上津江農業公社</t>
  </si>
  <si>
    <t>(株)日田市公民館運営事業団</t>
  </si>
  <si>
    <t>(株)つえエーピー</t>
  </si>
  <si>
    <t>連結の方法は次のとおりです。</t>
  </si>
  <si>
    <t>①一部事務組合・広域連合は、各構成団体の経費負担割合等に基づき比例連結対象としています。</t>
  </si>
  <si>
    <t>②地方独立行政法人は、全て全部連結の対象としています。</t>
  </si>
  <si>
    <t>③地方三公社は、全て全部連結の対象としています</t>
  </si>
  <si>
    <t>④第三セクター等は、出資割合が50％を超える団体（出資割合等が50％以下であっても業務運営に実質</t>
  </si>
  <si>
    <t>　的に主導的な立場を確保している団体は含みます。）は、全部連結の対象としています。</t>
  </si>
  <si>
    <t>（２）出納整理期間</t>
  </si>
  <si>
    <t>地方自治法第235条の５に基づき出納整理期間が設けられている団体（会計）においては、出納整理期間</t>
  </si>
  <si>
    <t>における現金の受け払い等を終了した後の計数をもって会計年度末の計数としています。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</si>
  <si>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</si>
  <si>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</si>
  <si>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</si>
  <si>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</si>
  <si>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</si>
  <si>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</si>
  <si>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</si>
  <si>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　　土地</t>
  </si>
  <si>
    <t>　　立木竹</t>
  </si>
  <si>
    <t>　　建物</t>
  </si>
  <si>
    <t>　　工作物</t>
  </si>
  <si>
    <t>　　船舶</t>
  </si>
  <si>
    <t>　　浮標等</t>
  </si>
  <si>
    <t>　　航空機</t>
  </si>
  <si>
    <t>　　その他</t>
  </si>
  <si>
    <t>令和2年３月31日時点における売却可能価額を記載しています。</t>
  </si>
  <si>
    <t>また、括弧内の金額は貸借対照表における簿価を記載しています。</t>
  </si>
  <si>
    <t>【様式第５号】</t>
  </si>
  <si>
    <t>附属明細書</t>
  </si>
  <si>
    <t>１．貸借対照表の内容に関する明細</t>
  </si>
  <si>
    <t>全体会計</t>
  </si>
  <si>
    <t>（１）資産項目の明細</t>
  </si>
  <si>
    <t>①有形固定資産の明細</t>
  </si>
  <si>
    <t>平成31年度(令和02年3月31日現在)</t>
  </si>
  <si>
    <t>（単位：円）</t>
  </si>
  <si>
    <t>正</t>
    <rPh sb="0" eb="1">
      <t>セイ</t>
    </rPh>
    <phoneticPr fontId="69"/>
  </si>
  <si>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</si>
  <si>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</si>
  <si>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</si>
  <si>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</si>
  <si>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</si>
  <si>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</si>
  <si>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</si>
  <si>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</si>
  <si>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年度末残高</t>
    <rPh sb="0" eb="3">
      <t>ネンドマツ</t>
    </rPh>
    <rPh sb="3" eb="5">
      <t>ザンダカ</t>
    </rPh>
    <phoneticPr fontId="69"/>
  </si>
  <si>
    <t>期首（日田市様）</t>
    <rPh sb="0" eb="2">
      <t>キシュ</t>
    </rPh>
    <rPh sb="3" eb="6">
      <t>ヒタシ</t>
    </rPh>
    <rPh sb="6" eb="7">
      <t>サマ</t>
    </rPh>
    <phoneticPr fontId="69"/>
  </si>
  <si>
    <t xml:space="preserve"> 事業用資産</t>
  </si>
  <si>
    <t>　  土地</t>
  </si>
  <si>
    <t>　　建設仮勘定</t>
  </si>
  <si>
    <t xml:space="preserve"> インフラ資産</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</si>
  <si>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</si>
  <si>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</si>
  <si>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</si>
  <si>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</si>
  <si>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</si>
  <si>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</si>
  <si>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</si>
  <si>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</si>
  <si>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</si>
  <si>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</si>
  <si>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</si>
  <si>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財務書類（連結）</t>
    <rPh sb="0" eb="2">
      <t>ザイム</t>
    </rPh>
    <rPh sb="2" eb="4">
      <t>ショルイ</t>
    </rPh>
    <rPh sb="5" eb="7">
      <t>レンケツ</t>
    </rPh>
    <phoneticPr fontId="78"/>
  </si>
  <si>
    <t>貸借対照表</t>
    <rPh sb="0" eb="2">
      <t>タイシャク</t>
    </rPh>
    <rPh sb="2" eb="5">
      <t>タイショウヒョウ</t>
    </rPh>
    <phoneticPr fontId="78"/>
  </si>
  <si>
    <t>行政コスト計算書</t>
    <rPh sb="0" eb="2">
      <t>ギョウセイ</t>
    </rPh>
    <rPh sb="5" eb="8">
      <t>ケイサンショ</t>
    </rPh>
    <phoneticPr fontId="78"/>
  </si>
  <si>
    <t>純資産変動計算書</t>
  </si>
  <si>
    <t>資金収支計算書</t>
  </si>
  <si>
    <t>附属明細書</t>
    <phoneticPr fontId="78"/>
  </si>
  <si>
    <t>１．貸借対照表の内容に関する明細</t>
    <rPh sb="2" eb="4">
      <t>タイシャク</t>
    </rPh>
    <rPh sb="4" eb="7">
      <t>タイショウヒョウ</t>
    </rPh>
    <rPh sb="8" eb="10">
      <t>ナイヨウ</t>
    </rPh>
    <rPh sb="11" eb="12">
      <t>カン</t>
    </rPh>
    <rPh sb="14" eb="16">
      <t>メイサイ</t>
    </rPh>
    <phoneticPr fontId="78"/>
  </si>
  <si>
    <t>注記</t>
    <rPh sb="0" eb="2">
      <t>チュウキ</t>
    </rPh>
    <phoneticPr fontId="78"/>
  </si>
  <si>
    <t>日田市総務部財政課</t>
    <rPh sb="0" eb="3">
      <t>ヒタシ</t>
    </rPh>
    <rPh sb="3" eb="5">
      <t>ソウム</t>
    </rPh>
    <rPh sb="5" eb="6">
      <t>ブ</t>
    </rPh>
    <rPh sb="6" eb="9">
      <t>ザイセイカ</t>
    </rPh>
    <phoneticPr fontId="78"/>
  </si>
  <si>
    <t>①原材料、商品等・・</t>
    <phoneticPr fontId="58"/>
  </si>
  <si>
    <t>先入先出法による原価法</t>
    <rPh sb="0" eb="2">
      <t>サキイ</t>
    </rPh>
    <rPh sb="2" eb="3">
      <t>サキ</t>
    </rPh>
    <rPh sb="3" eb="4">
      <t>ダ</t>
    </rPh>
    <rPh sb="4" eb="5">
      <t>ホウ</t>
    </rPh>
    <rPh sb="8" eb="11">
      <t>ゲンカホウ</t>
    </rPh>
    <phoneticPr fontId="58"/>
  </si>
  <si>
    <t>もので、流動性の高い投資をいいます。ただし、一般会計等においては、歳計現金等の保管方法とし</t>
    <phoneticPr fontId="58"/>
  </si>
  <si>
    <t>て規定した預金等をいいます。）</t>
    <phoneticPr fontId="58"/>
  </si>
  <si>
    <t>大分県信用保証協会</t>
    <rPh sb="0" eb="3">
      <t>オオイタケン</t>
    </rPh>
    <rPh sb="3" eb="5">
      <t>シンヨウ</t>
    </rPh>
    <rPh sb="5" eb="7">
      <t>ホショウ</t>
    </rPh>
    <rPh sb="7" eb="9">
      <t>キョウカイ</t>
    </rPh>
    <phoneticPr fontId="58"/>
  </si>
  <si>
    <t>－</t>
    <phoneticPr fontId="58"/>
  </si>
  <si>
    <t>1,841千円</t>
    <phoneticPr fontId="58"/>
  </si>
  <si>
    <t>635,141千円</t>
    <phoneticPr fontId="58"/>
  </si>
  <si>
    <t>636,928千円</t>
    <phoneticPr fontId="58"/>
  </si>
  <si>
    <t>1,841千円</t>
    <phoneticPr fontId="58"/>
  </si>
  <si>
    <t>　63,794千円（70,415千円）</t>
    <phoneticPr fontId="58"/>
  </si>
  <si>
    <t>15年 ～ 50年</t>
    <phoneticPr fontId="58"/>
  </si>
  <si>
    <t>10年 ～ 75年</t>
    <phoneticPr fontId="58"/>
  </si>
  <si>
    <t>2年 ～ 20年</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</si>
</sst>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4">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1"/>
      <name val="ＭＳ Ｐゴシック"/>
      <family val="3"/>
      <charset val="128"/>
    </font>
    <font>
      <sz val="11"/>
      <color theme="0"/>
      <name val="ＭＳ Ｐゴシック"/>
      <family val="3"/>
      <charset val="128"/>
    </font>
    <font>
      <sz val="14"/>
      <name val="ＭＳ Ｐゴシック"/>
      <family val="3"/>
      <charset val="128"/>
    </font>
    <font>
      <b/>
      <sz val="12"/>
      <name val="ＭＳ Ｐゴシック"/>
      <family val="3"/>
      <charset val="128"/>
    </font>
    <font>
      <b/>
      <sz val="11"/>
      <name val="ＭＳ Ｐゴシック"/>
      <family val="3"/>
      <charset val="128"/>
    </font>
    <font>
      <b/>
      <sz val="16"/>
      <name val="ＭＳ Ｐゴシック"/>
      <family val="3"/>
      <charset val="128"/>
    </font>
    <font>
      <sz val="8.5"/>
      <name val="ＭＳ Ｐゴシック"/>
      <family val="3"/>
      <charset val="128"/>
    </font>
    <font>
      <b/>
      <sz val="9"/>
      <name val="ＭＳ Ｐゴシック"/>
      <family val="3"/>
      <charset val="128"/>
    </font>
    <font>
      <b/>
      <sz val="10"/>
      <name val="ＭＳ Ｐゴシック"/>
      <family val="3"/>
      <charset val="128"/>
    </font>
    <font>
      <strike/>
      <sz val="11"/>
      <name val="ＭＳ Ｐゴシック"/>
      <family val="3"/>
      <charset val="128"/>
    </font>
    <font>
      <sz val="9.5"/>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16"/>
      <name val="ＭＳ Ｐゴシック"/>
      <family val="3"/>
      <charset val="128"/>
    </font>
    <font>
      <strike/>
      <sz val="8.5"/>
      <name val="ＭＳ Ｐゴシック"/>
      <family val="3"/>
      <charset val="128"/>
    </font>
    <font>
      <sz val="8.5"/>
      <color theme="1"/>
      <name val="ＭＳ Ｐゴシック"/>
      <family val="3"/>
      <charset val="128"/>
    </font>
    <font>
      <sz val="11"/>
      <color theme="0"/>
      <name val="ＭＳ Ｐゴシック"/>
      <family val="2"/>
      <charset val="128"/>
      <scheme val="minor"/>
    </font>
    <font>
      <sz val="8"/>
      <name val="ＭＳ Ｐゴシック"/>
      <family val="3"/>
      <charset val="128"/>
    </font>
    <font>
      <sz val="11"/>
      <color theme="1"/>
      <name val="ＭＳ Ｐゴシック"/>
      <family val="2"/>
      <charset val="128"/>
      <scheme val="minor"/>
    </font>
    <font>
      <b/>
      <sz val="16"/>
      <color theme="0"/>
      <name val="游ゴシック Medium"/>
      <family val="3"/>
      <charset val="128"/>
    </font>
    <font>
      <sz val="6"/>
      <name val="ＭＳ Ｐゴシック"/>
      <family val="2"/>
      <charset val="128"/>
      <scheme val="minor"/>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2"/>
      <color theme="1"/>
      <name val="ＭＳ Ｐゴシック"/>
      <family val="3"/>
      <charset val="128"/>
      <scheme val="minor"/>
    </font>
    <font>
      <sz val="11"/>
      <color theme="1"/>
      <name val="ＭＳ Ｐゴシック"/>
      <family val="2"/>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0"/>
      <name val="ＭＳ ゴシック"/>
      <family val="3"/>
      <charset val="128"/>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5" tint="-0.24991607409894101"/>
        <bgColor indexed="64"/>
      </patternFill>
    </fill>
    <fill>
      <patternFill patternType="solid">
        <fgColor theme="5" tint="0.39997558519241921"/>
        <bgColor indexed="64"/>
      </patternFill>
    </fill>
    <fill>
      <patternFill patternType="solid">
        <fgColor theme="5" tint="0.7999816888943144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auto="1"/>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diagonal/>
    </border>
    <border>
      <left style="thin">
        <color indexed="64"/>
      </left>
      <right/>
      <top style="medium">
        <color indexed="64"/>
      </top>
      <bottom/>
      <diagonal/>
    </border>
    <border>
      <left style="dotted">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diagonalUp="1">
      <left style="thin">
        <color indexed="64"/>
      </left>
      <right/>
      <top/>
      <bottom/>
      <diagonal style="thin">
        <color indexed="64"/>
      </diagonal>
    </border>
    <border diagonalUp="1">
      <left style="thin">
        <color indexed="64"/>
      </left>
      <right style="medium">
        <color indexed="64"/>
      </right>
      <top/>
      <bottom/>
      <diagonal style="thin">
        <color indexed="64"/>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auto="1"/>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auto="1"/>
      </bottom>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65" fillId="0" borderId="0" applyFont="0" applyFill="0" applyBorder="0" applyAlignment="0" applyProtection="0">
      <alignment vertical="center"/>
    </xf>
    <xf numFmtId="38" fontId="65" fillId="0" borderId="0" applyFont="0" applyFill="0" applyBorder="0" applyAlignment="0" applyProtection="0">
      <alignment vertical="center"/>
    </xf>
    <xf numFmtId="38" fontId="65" fillId="0" borderId="0" applyFont="0" applyFill="0" applyBorder="0" applyAlignment="0" applyProtection="0">
      <alignment vertical="center"/>
    </xf>
    <xf numFmtId="0" fontId="30" fillId="0" borderId="0"/>
    <xf numFmtId="0" fontId="9" fillId="0" borderId="0">
      <alignment vertical="center"/>
    </xf>
  </cellStyleXfs>
  <cellXfs count="448">
    <xf numFmtId="0" fontId="0" fillId="0" borderId="0" xfId="0">
      <alignment vertical="center"/>
    </xf>
    <xf numFmtId="0" fontId="29" fillId="0" borderId="0" xfId="803" applyFont="1" applyAlignment="1">
      <alignment vertical="center"/>
    </xf>
    <xf numFmtId="0" fontId="30" fillId="0" borderId="0" xfId="803" applyFont="1" applyAlignment="1">
      <alignment vertical="center"/>
    </xf>
    <xf numFmtId="0" fontId="29" fillId="0" borderId="0" xfId="803" applyFont="1" applyAlignment="1">
      <alignment horizontal="center" vertical="center"/>
    </xf>
    <xf numFmtId="0" fontId="9" fillId="0" borderId="0" xfId="803" applyAlignment="1">
      <alignment vertical="center"/>
    </xf>
    <xf numFmtId="0" fontId="31" fillId="0" borderId="0" xfId="803" applyFont="1" applyAlignme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38" fontId="35" fillId="0" borderId="0" xfId="790" applyFont="1" applyAlignment="1">
      <alignment vertical="center"/>
    </xf>
    <xf numFmtId="0" fontId="30" fillId="0" borderId="0" xfId="842" applyFont="1" applyAlignment="1">
      <alignment vertical="center"/>
    </xf>
    <xf numFmtId="0" fontId="36" fillId="0" borderId="0" xfId="803" applyFont="1" applyAlignme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37" fillId="0" borderId="0" xfId="803" applyFont="1" applyAlignme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pplyAlignment="1">
      <alignment vertical="center"/>
    </xf>
    <xf numFmtId="0" fontId="32" fillId="0" borderId="0" xfId="803" applyFont="1" applyAlignment="1">
      <alignment vertical="center"/>
    </xf>
    <xf numFmtId="38" fontId="29" fillId="0" borderId="0" xfId="398" applyFont="1" applyAlignment="1">
      <alignment vertical="center"/>
    </xf>
    <xf numFmtId="0" fontId="41" fillId="0" borderId="0" xfId="843" applyFont="1" applyAlignment="1">
      <alignment horizontal="left" vertical="center"/>
    </xf>
    <xf numFmtId="38" fontId="44" fillId="0" borderId="0" xfId="790" applyFont="1" applyAlignment="1">
      <alignment vertical="center"/>
    </xf>
    <xf numFmtId="0" fontId="30" fillId="0" borderId="0" xfId="803" applyFont="1" applyAlignment="1">
      <alignment horizontal="left" vertical="center"/>
    </xf>
    <xf numFmtId="0" fontId="30" fillId="0" borderId="2" xfId="842" applyFont="1" applyBorder="1" applyAlignment="1">
      <alignment vertical="center"/>
    </xf>
    <xf numFmtId="0" fontId="46" fillId="0" borderId="0" xfId="803" applyFont="1" applyAlignment="1">
      <alignment vertical="center"/>
    </xf>
    <xf numFmtId="0" fontId="44" fillId="0" borderId="0" xfId="803" applyFont="1" applyAlignment="1">
      <alignment vertical="center"/>
    </xf>
    <xf numFmtId="38" fontId="30" fillId="0" borderId="2" xfId="790" applyFont="1" applyBorder="1" applyAlignment="1">
      <alignment vertical="center"/>
    </xf>
    <xf numFmtId="0" fontId="32" fillId="0" borderId="0" xfId="815" applyFont="1" applyAlignment="1">
      <alignment vertical="center"/>
    </xf>
    <xf numFmtId="0" fontId="35" fillId="0" borderId="0" xfId="803" applyFont="1" applyAlignment="1">
      <alignment vertical="center"/>
    </xf>
    <xf numFmtId="0" fontId="29" fillId="0" borderId="2" xfId="803" applyFont="1" applyBorder="1" applyAlignment="1">
      <alignment vertical="center"/>
    </xf>
    <xf numFmtId="0" fontId="41" fillId="0" borderId="18" xfId="843" applyFont="1" applyBorder="1" applyAlignment="1">
      <alignment vertical="center"/>
    </xf>
    <xf numFmtId="0" fontId="30" fillId="0" borderId="18" xfId="803" applyFont="1" applyBorder="1" applyAlignment="1">
      <alignment horizontal="lef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38" fontId="47" fillId="0" borderId="0" xfId="790" applyFont="1" applyAlignment="1">
      <alignment vertical="center"/>
    </xf>
    <xf numFmtId="0" fontId="41" fillId="0" borderId="0" xfId="803" applyFont="1" applyAlignment="1">
      <alignment vertical="center"/>
    </xf>
    <xf numFmtId="0" fontId="45" fillId="0" borderId="0" xfId="803" applyFont="1" applyAlignment="1">
      <alignment vertical="center"/>
    </xf>
    <xf numFmtId="38" fontId="30" fillId="0" borderId="1" xfId="790" applyFont="1" applyBorder="1" applyAlignment="1">
      <alignment vertical="center"/>
    </xf>
    <xf numFmtId="38" fontId="30" fillId="0" borderId="17" xfId="790" applyFont="1" applyBorder="1" applyAlignment="1">
      <alignment vertical="center"/>
    </xf>
    <xf numFmtId="0" fontId="47" fillId="0" borderId="0" xfId="803" applyFont="1" applyAlignment="1">
      <alignment vertical="center"/>
    </xf>
    <xf numFmtId="38" fontId="41" fillId="0" borderId="20" xfId="790" applyFont="1" applyBorder="1" applyAlignment="1">
      <alignment vertical="center"/>
    </xf>
    <xf numFmtId="180" fontId="32" fillId="0" borderId="0" xfId="815" applyNumberFormat="1" applyFont="1" applyAlignment="1">
      <alignment vertical="center"/>
    </xf>
    <xf numFmtId="38" fontId="41" fillId="0" borderId="0" xfId="790" applyFont="1" applyAlignment="1">
      <alignment vertical="center"/>
    </xf>
    <xf numFmtId="0" fontId="29" fillId="0" borderId="1" xfId="803" applyFont="1" applyBorder="1" applyAlignment="1">
      <alignment vertical="center"/>
    </xf>
    <xf numFmtId="0" fontId="31" fillId="0" borderId="0" xfId="815" applyFont="1" applyAlignment="1">
      <alignment vertical="center"/>
    </xf>
    <xf numFmtId="0" fontId="41" fillId="0" borderId="0" xfId="843" applyFont="1" applyAlignment="1">
      <alignment vertical="center"/>
    </xf>
    <xf numFmtId="0" fontId="30" fillId="0" borderId="0" xfId="843" applyFont="1" applyAlignment="1">
      <alignment horizontal="left" vertical="center"/>
    </xf>
    <xf numFmtId="38" fontId="49" fillId="0" borderId="0" xfId="398" applyFont="1" applyAlignment="1">
      <alignment horizontal="right" vertical="center"/>
    </xf>
    <xf numFmtId="0" fontId="41" fillId="0" borderId="2" xfId="843" applyFont="1" applyBorder="1" applyAlignment="1">
      <alignment vertical="center"/>
    </xf>
    <xf numFmtId="180" fontId="29" fillId="0" borderId="23" xfId="398" applyNumberFormat="1" applyFont="1" applyBorder="1" applyAlignment="1">
      <alignment horizontal="right" vertical="center" shrinkToFit="1"/>
    </xf>
    <xf numFmtId="0" fontId="30" fillId="0" borderId="1" xfId="842" applyFont="1" applyBorder="1" applyAlignment="1">
      <alignment vertical="center"/>
    </xf>
    <xf numFmtId="180" fontId="29" fillId="0" borderId="16" xfId="398" applyNumberFormat="1" applyFont="1" applyBorder="1" applyAlignment="1">
      <alignment horizontal="right" vertical="center" shrinkToFit="1"/>
    </xf>
    <xf numFmtId="38" fontId="30" fillId="0" borderId="0" xfId="398" applyFont="1" applyAlignment="1">
      <alignment vertical="center"/>
    </xf>
    <xf numFmtId="38" fontId="46" fillId="0" borderId="0" xfId="790" applyFont="1" applyAlignment="1">
      <alignment vertical="center"/>
    </xf>
    <xf numFmtId="0" fontId="32" fillId="0" borderId="0" xfId="815" applyFont="1" applyAlignment="1">
      <alignment horizontal="center" vertical="center"/>
    </xf>
    <xf numFmtId="0" fontId="9" fillId="0" borderId="0" xfId="803" applyAlignment="1">
      <alignment horizontal="right" vertical="center"/>
    </xf>
    <xf numFmtId="0" fontId="30" fillId="0" borderId="27" xfId="803" applyFont="1" applyBorder="1" applyAlignment="1">
      <alignment vertical="center"/>
    </xf>
    <xf numFmtId="0" fontId="29" fillId="0" borderId="14" xfId="803" applyFont="1" applyBorder="1" applyAlignment="1">
      <alignment vertical="center"/>
    </xf>
    <xf numFmtId="0" fontId="9" fillId="0" borderId="27" xfId="803" applyBorder="1" applyAlignment="1">
      <alignment vertical="center"/>
    </xf>
    <xf numFmtId="0" fontId="30" fillId="0" borderId="2" xfId="803" applyFont="1" applyBorder="1" applyAlignment="1">
      <alignment vertical="center"/>
    </xf>
    <xf numFmtId="0" fontId="29" fillId="0" borderId="17" xfId="803" applyFont="1" applyBorder="1" applyAlignment="1">
      <alignment vertical="center"/>
    </xf>
    <xf numFmtId="38" fontId="30" fillId="0" borderId="27" xfId="790" applyFont="1" applyBorder="1" applyAlignment="1">
      <alignment vertical="center"/>
    </xf>
    <xf numFmtId="0" fontId="29" fillId="0" borderId="29" xfId="803" applyFont="1" applyBorder="1" applyAlignment="1">
      <alignment vertical="center"/>
    </xf>
    <xf numFmtId="0" fontId="29" fillId="0" borderId="30" xfId="803" applyFont="1" applyBorder="1" applyAlignment="1">
      <alignment vertical="center"/>
    </xf>
    <xf numFmtId="0" fontId="30" fillId="0" borderId="14" xfId="843" applyFont="1" applyBorder="1" applyAlignment="1">
      <alignment horizontal="left" vertical="center"/>
    </xf>
    <xf numFmtId="0" fontId="41" fillId="0" borderId="18" xfId="843" applyFont="1" applyBorder="1" applyAlignment="1">
      <alignment horizontal="left" vertical="center"/>
    </xf>
    <xf numFmtId="0" fontId="30" fillId="0" borderId="31" xfId="803" applyFont="1" applyBorder="1" applyAlignment="1">
      <alignment vertical="center"/>
    </xf>
    <xf numFmtId="180" fontId="29" fillId="0" borderId="32" xfId="398" applyNumberFormat="1" applyFont="1" applyBorder="1" applyAlignment="1">
      <alignment horizontal="right" vertical="center" shrinkToFit="1"/>
    </xf>
    <xf numFmtId="0" fontId="41" fillId="0" borderId="17" xfId="843" applyFont="1" applyBorder="1" applyAlignment="1">
      <alignment horizontal="left" vertical="center"/>
    </xf>
    <xf numFmtId="0" fontId="41" fillId="0" borderId="19" xfId="843" applyFont="1" applyBorder="1" applyAlignment="1">
      <alignment horizontal="left" vertical="center"/>
    </xf>
    <xf numFmtId="0" fontId="30" fillId="0" borderId="0" xfId="803" applyFont="1" applyAlignment="1">
      <alignment horizontal="right" vertical="center"/>
    </xf>
    <xf numFmtId="0" fontId="41" fillId="0" borderId="17" xfId="843" applyFont="1" applyBorder="1" applyAlignment="1">
      <alignment vertical="center"/>
    </xf>
    <xf numFmtId="0" fontId="41" fillId="0" borderId="18" xfId="803" applyFont="1" applyBorder="1" applyAlignment="1">
      <alignment vertical="center"/>
    </xf>
    <xf numFmtId="0" fontId="47" fillId="0" borderId="34" xfId="803" applyFont="1" applyBorder="1" applyAlignment="1">
      <alignment horizontal="left" vertical="center"/>
    </xf>
    <xf numFmtId="38" fontId="41" fillId="0" borderId="34" xfId="790" applyFont="1" applyBorder="1" applyAlignment="1">
      <alignment vertical="center"/>
    </xf>
    <xf numFmtId="180" fontId="29" fillId="0" borderId="35" xfId="398" applyNumberFormat="1" applyFont="1" applyBorder="1" applyAlignment="1">
      <alignment horizontal="right" vertical="center" shrinkToFit="1"/>
    </xf>
    <xf numFmtId="0" fontId="50" fillId="0" borderId="37" xfId="803" applyFont="1" applyBorder="1" applyAlignment="1">
      <alignment horizontal="center" vertical="center" wrapText="1"/>
    </xf>
    <xf numFmtId="180" fontId="29" fillId="0" borderId="36" xfId="398" applyNumberFormat="1" applyFont="1" applyBorder="1" applyAlignment="1">
      <alignment horizontal="right" vertical="center" shrinkToFit="1"/>
    </xf>
    <xf numFmtId="38" fontId="0" fillId="0" borderId="27" xfId="790" applyFont="1" applyBorder="1" applyAlignment="1">
      <alignment vertical="center"/>
    </xf>
    <xf numFmtId="180" fontId="29" fillId="0" borderId="39" xfId="398" applyNumberFormat="1" applyFont="1" applyBorder="1" applyAlignment="1">
      <alignment horizontal="right" vertical="center" shrinkToFit="1"/>
    </xf>
    <xf numFmtId="0" fontId="30" fillId="0" borderId="14" xfId="843" applyFont="1" applyBorder="1" applyAlignment="1">
      <alignment vertical="center"/>
    </xf>
    <xf numFmtId="0" fontId="24" fillId="0" borderId="0" xfId="803" applyFont="1" applyAlignment="1">
      <alignment vertical="center"/>
    </xf>
    <xf numFmtId="180" fontId="29" fillId="0" borderId="40" xfId="398" applyNumberFormat="1" applyFont="1" applyBorder="1" applyAlignment="1">
      <alignment horizontal="right" vertical="center" shrinkToFit="1"/>
    </xf>
    <xf numFmtId="38" fontId="41" fillId="0" borderId="27" xfId="790" applyFont="1" applyBorder="1" applyAlignment="1">
      <alignment vertical="center"/>
    </xf>
    <xf numFmtId="0" fontId="30" fillId="0" borderId="0" xfId="843" applyFont="1" applyAlignment="1">
      <alignment vertical="center"/>
    </xf>
    <xf numFmtId="38" fontId="32" fillId="0" borderId="0" xfId="815" applyNumberFormat="1" applyFont="1" applyAlignment="1">
      <alignment vertical="center"/>
    </xf>
    <xf numFmtId="38" fontId="49" fillId="0" borderId="0" xfId="803" applyNumberFormat="1" applyFont="1" applyAlignment="1">
      <alignment vertical="center"/>
    </xf>
    <xf numFmtId="0" fontId="9" fillId="0" borderId="29" xfId="803" applyBorder="1" applyAlignment="1">
      <alignment vertical="center"/>
    </xf>
    <xf numFmtId="38" fontId="49" fillId="0" borderId="0" xfId="398" applyFont="1" applyAlignment="1">
      <alignment vertical="center"/>
    </xf>
    <xf numFmtId="180" fontId="29" fillId="0" borderId="0" xfId="803" applyNumberFormat="1" applyFont="1" applyAlignment="1">
      <alignment horizontal="right" vertical="center" shrinkToFit="1"/>
    </xf>
    <xf numFmtId="38" fontId="47" fillId="0" borderId="24" xfId="790" applyFont="1" applyBorder="1" applyAlignment="1">
      <alignment vertical="center"/>
    </xf>
    <xf numFmtId="0" fontId="41" fillId="0" borderId="17" xfId="803" applyFont="1" applyBorder="1" applyAlignment="1">
      <alignment vertical="center"/>
    </xf>
    <xf numFmtId="180" fontId="29" fillId="0" borderId="48" xfId="398" applyNumberFormat="1" applyFont="1" applyBorder="1" applyAlignment="1">
      <alignment horizontal="right" vertical="center" shrinkToFit="1"/>
    </xf>
    <xf numFmtId="38" fontId="29" fillId="0" borderId="0" xfId="398" applyFont="1" applyAlignment="1">
      <alignment horizontal="center" vertical="center"/>
    </xf>
    <xf numFmtId="0" fontId="41" fillId="0" borderId="2" xfId="803" applyFont="1" applyBorder="1" applyAlignment="1">
      <alignment vertical="center"/>
    </xf>
    <xf numFmtId="0" fontId="30" fillId="0" borderId="27" xfId="842" applyFont="1" applyBorder="1" applyAlignment="1">
      <alignment vertical="center"/>
    </xf>
    <xf numFmtId="180" fontId="29" fillId="0" borderId="49" xfId="398" applyNumberFormat="1" applyFont="1" applyBorder="1" applyAlignment="1">
      <alignment horizontal="right" vertical="center" shrinkToFit="1"/>
    </xf>
    <xf numFmtId="0" fontId="29" fillId="0" borderId="50" xfId="803" applyFont="1" applyBorder="1" applyAlignment="1">
      <alignment vertical="center"/>
    </xf>
    <xf numFmtId="0" fontId="41" fillId="0" borderId="52" xfId="843" applyFont="1" applyBorder="1" applyAlignment="1">
      <alignment vertical="center"/>
    </xf>
    <xf numFmtId="180" fontId="30" fillId="0" borderId="53" xfId="398" applyNumberFormat="1" applyFont="1" applyBorder="1" applyAlignment="1">
      <alignment horizontal="right" vertical="center" shrinkToFit="1"/>
    </xf>
    <xf numFmtId="0" fontId="30" fillId="0" borderId="14" xfId="803" applyFont="1" applyBorder="1" applyAlignment="1">
      <alignment vertical="center"/>
    </xf>
    <xf numFmtId="180" fontId="32" fillId="0" borderId="0" xfId="803" applyNumberFormat="1" applyFont="1" applyAlignment="1">
      <alignment vertical="center"/>
    </xf>
    <xf numFmtId="38" fontId="41" fillId="0" borderId="31" xfId="790" applyFont="1" applyBorder="1" applyAlignment="1">
      <alignment vertical="center"/>
    </xf>
    <xf numFmtId="0" fontId="51" fillId="0" borderId="0" xfId="803" applyFont="1" applyAlignment="1">
      <alignment vertical="center"/>
    </xf>
    <xf numFmtId="180" fontId="29" fillId="0" borderId="54" xfId="398" applyNumberFormat="1" applyFont="1" applyBorder="1" applyAlignment="1">
      <alignment horizontal="right" vertical="center" shrinkToFit="1"/>
    </xf>
    <xf numFmtId="180" fontId="30" fillId="0" borderId="55" xfId="398" applyNumberFormat="1" applyFont="1" applyBorder="1" applyAlignment="1">
      <alignment horizontal="right" vertical="center" shrinkToFit="1"/>
    </xf>
    <xf numFmtId="180" fontId="29" fillId="0" borderId="58" xfId="398" applyNumberFormat="1" applyFont="1" applyBorder="1" applyAlignment="1">
      <alignment horizontal="right" vertical="center" shrinkToFit="1"/>
    </xf>
    <xf numFmtId="0" fontId="41" fillId="0" borderId="19" xfId="803" applyFont="1" applyBorder="1" applyAlignment="1">
      <alignment vertical="center"/>
    </xf>
    <xf numFmtId="38" fontId="30" fillId="0" borderId="41" xfId="790" applyFont="1" applyBorder="1" applyAlignment="1">
      <alignment vertical="center"/>
    </xf>
    <xf numFmtId="0" fontId="41" fillId="0" borderId="20" xfId="803" applyFont="1" applyBorder="1" applyAlignment="1">
      <alignment vertical="center"/>
    </xf>
    <xf numFmtId="0" fontId="45" fillId="0" borderId="0" xfId="803" applyFont="1" applyAlignment="1">
      <alignment vertical="center" wrapText="1"/>
    </xf>
    <xf numFmtId="38" fontId="32" fillId="0" borderId="0" xfId="803" applyNumberFormat="1" applyFont="1" applyAlignment="1">
      <alignment vertical="center"/>
    </xf>
    <xf numFmtId="180" fontId="29" fillId="0" borderId="59" xfId="398" applyNumberFormat="1" applyFont="1" applyBorder="1" applyAlignment="1">
      <alignment horizontal="right" vertical="center" shrinkToFit="1"/>
    </xf>
    <xf numFmtId="180" fontId="29" fillId="0" borderId="60" xfId="398" applyNumberFormat="1" applyFont="1" applyBorder="1" applyAlignment="1">
      <alignment horizontal="right" vertical="center" shrinkToFit="1"/>
    </xf>
    <xf numFmtId="0" fontId="32" fillId="0" borderId="0" xfId="803" applyFont="1" applyAlignment="1">
      <alignment horizontal="left" vertical="center"/>
    </xf>
    <xf numFmtId="38" fontId="30" fillId="0" borderId="61" xfId="790" applyFont="1" applyBorder="1" applyAlignment="1">
      <alignment vertical="center"/>
    </xf>
    <xf numFmtId="0" fontId="52" fillId="0" borderId="19" xfId="843" applyFont="1" applyBorder="1" applyAlignment="1">
      <alignment horizontal="left" vertical="center"/>
    </xf>
    <xf numFmtId="38" fontId="29" fillId="0" borderId="0" xfId="803" applyNumberFormat="1" applyFont="1" applyAlignment="1">
      <alignment vertical="center"/>
    </xf>
    <xf numFmtId="0" fontId="47" fillId="0" borderId="62" xfId="803" applyFont="1" applyBorder="1" applyAlignment="1">
      <alignment horizontal="left" vertical="center"/>
    </xf>
    <xf numFmtId="180" fontId="32" fillId="0" borderId="0" xfId="815" applyNumberFormat="1" applyFont="1" applyAlignment="1">
      <alignment horizontal="right" vertical="center"/>
    </xf>
    <xf numFmtId="180" fontId="29" fillId="0" borderId="63" xfId="398" applyNumberFormat="1" applyFont="1" applyBorder="1" applyAlignment="1">
      <alignment horizontal="right" vertical="center" shrinkToFit="1"/>
    </xf>
    <xf numFmtId="0" fontId="47" fillId="0" borderId="0" xfId="843" applyFont="1" applyAlignment="1">
      <alignment horizontal="left" vertical="center"/>
    </xf>
    <xf numFmtId="0" fontId="53" fillId="0" borderId="19" xfId="843" applyFont="1" applyBorder="1" applyAlignment="1">
      <alignment vertical="center"/>
    </xf>
    <xf numFmtId="0" fontId="31" fillId="0" borderId="0" xfId="815" applyFont="1" applyAlignment="1">
      <alignment horizontal="right" vertical="center"/>
    </xf>
    <xf numFmtId="0" fontId="29" fillId="0" borderId="65" xfId="803" applyFont="1" applyBorder="1" applyAlignment="1">
      <alignment vertical="center"/>
    </xf>
    <xf numFmtId="0" fontId="32" fillId="0" borderId="18" xfId="803" applyFont="1" applyBorder="1" applyAlignment="1">
      <alignment vertical="center"/>
    </xf>
    <xf numFmtId="0" fontId="29" fillId="0" borderId="0" xfId="803" applyFont="1" applyAlignment="1">
      <alignment horizontal="right" vertical="center"/>
    </xf>
    <xf numFmtId="0" fontId="47" fillId="0" borderId="24" xfId="803" applyFont="1" applyBorder="1" applyAlignment="1">
      <alignment vertical="center"/>
    </xf>
    <xf numFmtId="38" fontId="41" fillId="0" borderId="62" xfId="790" applyFont="1" applyBorder="1" applyAlignment="1">
      <alignment vertical="center"/>
    </xf>
    <xf numFmtId="180" fontId="29" fillId="0" borderId="67" xfId="398" applyNumberFormat="1" applyFont="1" applyBorder="1" applyAlignment="1">
      <alignment horizontal="right" vertical="center" shrinkToFit="1"/>
    </xf>
    <xf numFmtId="180" fontId="29" fillId="0" borderId="66" xfId="398" applyNumberFormat="1" applyFont="1" applyBorder="1" applyAlignment="1">
      <alignment horizontal="right" vertical="center" shrinkToFit="1"/>
    </xf>
    <xf numFmtId="0" fontId="37" fillId="0" borderId="0" xfId="803" applyFont="1" applyAlignment="1">
      <alignment horizontal="center" vertical="center"/>
    </xf>
    <xf numFmtId="38" fontId="30" fillId="0" borderId="31" xfId="790" applyFont="1" applyBorder="1" applyAlignment="1">
      <alignment vertical="center"/>
    </xf>
    <xf numFmtId="180" fontId="29" fillId="0" borderId="68"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0" fontId="41" fillId="0" borderId="0" xfId="842" applyFont="1" applyAlignment="1">
      <alignment vertical="center"/>
    </xf>
    <xf numFmtId="0" fontId="47" fillId="0" borderId="70" xfId="803" applyFont="1" applyBorder="1" applyAlignment="1">
      <alignment horizontal="left" vertical="center"/>
    </xf>
    <xf numFmtId="0" fontId="41" fillId="0" borderId="27" xfId="803" applyFont="1" applyBorder="1" applyAlignment="1">
      <alignment vertical="center"/>
    </xf>
    <xf numFmtId="0" fontId="54" fillId="0" borderId="0" xfId="0" applyFont="1" applyAlignment="1">
      <alignment vertical="center" wrapText="1"/>
    </xf>
    <xf numFmtId="0" fontId="41" fillId="0" borderId="27" xfId="843" applyFont="1" applyBorder="1" applyAlignment="1">
      <alignment horizontal="left" vertical="center"/>
    </xf>
    <xf numFmtId="0" fontId="32" fillId="0" borderId="0" xfId="816" applyFont="1" applyAlignment="1">
      <alignment vertical="center"/>
    </xf>
    <xf numFmtId="0" fontId="50" fillId="0" borderId="38" xfId="803" applyFont="1" applyBorder="1" applyAlignment="1">
      <alignment horizontal="center" vertical="center" wrapText="1"/>
    </xf>
    <xf numFmtId="0" fontId="30" fillId="0" borderId="2" xfId="803" applyFont="1" applyBorder="1" applyAlignment="1">
      <alignment horizontal="left" vertical="center"/>
    </xf>
    <xf numFmtId="0" fontId="29" fillId="0" borderId="0" xfId="816" applyFont="1" applyAlignment="1">
      <alignment vertical="center"/>
    </xf>
    <xf numFmtId="0" fontId="41" fillId="0" borderId="19" xfId="843" applyFont="1" applyBorder="1" applyAlignment="1">
      <alignment vertical="center"/>
    </xf>
    <xf numFmtId="0" fontId="30" fillId="0" borderId="1" xfId="803" applyFont="1" applyBorder="1" applyAlignment="1">
      <alignment vertical="center"/>
    </xf>
    <xf numFmtId="0" fontId="30" fillId="0" borderId="0" xfId="838" applyFont="1" applyAlignment="1">
      <alignment vertical="center"/>
    </xf>
    <xf numFmtId="38" fontId="53" fillId="0" borderId="41" xfId="790" applyFont="1" applyBorder="1" applyAlignment="1">
      <alignment vertical="center"/>
    </xf>
    <xf numFmtId="180" fontId="49" fillId="0" borderId="0" xfId="803" applyNumberFormat="1" applyFont="1" applyAlignment="1">
      <alignment vertical="center"/>
    </xf>
    <xf numFmtId="0" fontId="32" fillId="0" borderId="0" xfId="815" applyFont="1" applyAlignment="1">
      <alignment horizontal="left" vertical="center"/>
    </xf>
    <xf numFmtId="38" fontId="53" fillId="0" borderId="70" xfId="790" applyFont="1" applyBorder="1" applyAlignment="1">
      <alignment vertical="center"/>
    </xf>
    <xf numFmtId="0" fontId="55" fillId="0" borderId="0" xfId="803" applyFont="1" applyAlignment="1">
      <alignment horizontal="right" vertical="center"/>
    </xf>
    <xf numFmtId="180" fontId="29" fillId="0" borderId="37" xfId="398" applyNumberFormat="1" applyFont="1" applyBorder="1" applyAlignment="1">
      <alignment horizontal="right" vertical="center" shrinkToFit="1"/>
    </xf>
    <xf numFmtId="180" fontId="29" fillId="0" borderId="28" xfId="398" applyNumberFormat="1" applyFont="1" applyBorder="1" applyAlignment="1">
      <alignment horizontal="right" vertical="center" shrinkToFit="1"/>
    </xf>
    <xf numFmtId="0" fontId="59" fillId="0" borderId="0" xfId="815" applyFont="1" applyAlignment="1"/>
    <xf numFmtId="0" fontId="60" fillId="26" borderId="0" xfId="815" applyFont="1" applyFill="1" applyAlignment="1">
      <alignment horizontal="left"/>
    </xf>
    <xf numFmtId="0" fontId="61" fillId="26" borderId="0" xfId="815" applyFont="1" applyFill="1" applyAlignment="1"/>
    <xf numFmtId="0" fontId="61" fillId="0" borderId="0" xfId="815" applyFont="1" applyAlignment="1"/>
    <xf numFmtId="0" fontId="59" fillId="27" borderId="0" xfId="815" applyFont="1" applyFill="1" applyAlignment="1">
      <alignment horizontal="left"/>
    </xf>
    <xf numFmtId="0" fontId="59" fillId="27" borderId="0" xfId="815" applyFont="1" applyFill="1" applyAlignment="1"/>
    <xf numFmtId="0" fontId="59" fillId="0" borderId="0" xfId="815" applyFont="1" applyFill="1" applyAlignment="1"/>
    <xf numFmtId="0" fontId="59" fillId="0" borderId="0" xfId="815" applyFont="1" applyFill="1" applyAlignment="1">
      <alignment horizontal="left" indent="1"/>
    </xf>
    <xf numFmtId="0" fontId="59" fillId="0" borderId="0" xfId="815" applyFont="1" applyFill="1" applyAlignment="1">
      <alignment horizontal="left" indent="2"/>
    </xf>
    <xf numFmtId="0" fontId="59" fillId="0" borderId="0" xfId="815" applyFont="1" applyFill="1" applyAlignment="1">
      <alignment horizontal="left" indent="3"/>
    </xf>
    <xf numFmtId="0" fontId="62" fillId="0" borderId="0" xfId="0" applyFont="1" applyFill="1" applyAlignment="1">
      <alignment horizontal="left" vertical="center"/>
    </xf>
    <xf numFmtId="0" fontId="62" fillId="0" borderId="0" xfId="0" applyFont="1" applyFill="1" applyAlignment="1">
      <alignment horizontal="left" vertical="center" indent="1"/>
    </xf>
    <xf numFmtId="0" fontId="62" fillId="0" borderId="0" xfId="0" applyFont="1" applyFill="1" applyAlignment="1">
      <alignment horizontal="left" vertical="center" indent="2"/>
    </xf>
    <xf numFmtId="0" fontId="59" fillId="0" borderId="0" xfId="815" applyFont="1" applyFill="1" applyAlignment="1">
      <alignment horizontal="left"/>
    </xf>
    <xf numFmtId="0" fontId="59" fillId="0" borderId="0" xfId="815" applyFont="1" applyAlignment="1">
      <alignment horizontal="left"/>
    </xf>
    <xf numFmtId="0" fontId="62" fillId="0" borderId="0" xfId="0" applyFont="1" applyFill="1" applyAlignment="1">
      <alignment vertical="center"/>
    </xf>
    <xf numFmtId="0" fontId="62" fillId="0" borderId="0" xfId="0" applyFont="1" applyFill="1" applyAlignment="1">
      <alignment horizontal="left" vertical="center" wrapText="1" indent="1"/>
    </xf>
    <xf numFmtId="0" fontId="62" fillId="0" borderId="0" xfId="0" applyFont="1" applyFill="1">
      <alignment vertical="center"/>
    </xf>
    <xf numFmtId="0" fontId="59" fillId="26" borderId="0" xfId="815" applyFont="1" applyFill="1" applyAlignment="1"/>
    <xf numFmtId="38" fontId="59" fillId="0" borderId="0" xfId="398" applyFont="1" applyAlignment="1">
      <alignment horizontal="right" indent="16"/>
    </xf>
    <xf numFmtId="180" fontId="59" fillId="0" borderId="0" xfId="815" applyNumberFormat="1" applyFont="1" applyAlignment="1">
      <alignment horizontal="right"/>
    </xf>
    <xf numFmtId="0" fontId="59" fillId="0" borderId="75" xfId="815" applyFont="1" applyBorder="1" applyAlignment="1">
      <alignment horizontal="right" vertical="center"/>
    </xf>
    <xf numFmtId="0" fontId="59" fillId="0" borderId="40" xfId="815" applyFont="1" applyBorder="1" applyAlignment="1">
      <alignment horizontal="right" vertical="center"/>
    </xf>
    <xf numFmtId="0" fontId="61" fillId="0" borderId="0" xfId="815" applyFont="1" applyAlignment="1">
      <alignment horizontal="left"/>
    </xf>
    <xf numFmtId="0" fontId="59" fillId="0" borderId="0" xfId="815" applyFont="1" applyBorder="1" applyAlignment="1">
      <alignment vertical="center" wrapText="1"/>
    </xf>
    <xf numFmtId="0" fontId="59" fillId="0" borderId="0" xfId="815" applyFont="1" applyBorder="1" applyAlignment="1">
      <alignment horizontal="center" vertical="center" wrapText="1"/>
    </xf>
    <xf numFmtId="182" fontId="59" fillId="0" borderId="0" xfId="815" applyNumberFormat="1" applyFont="1" applyBorder="1" applyAlignment="1">
      <alignment horizontal="center"/>
    </xf>
    <xf numFmtId="0" fontId="59" fillId="0" borderId="0" xfId="815" applyFont="1" applyBorder="1" applyAlignment="1">
      <alignment vertical="center"/>
    </xf>
    <xf numFmtId="0" fontId="59" fillId="0" borderId="18" xfId="815" applyFont="1" applyBorder="1" applyAlignment="1"/>
    <xf numFmtId="0" fontId="59" fillId="0" borderId="0" xfId="815" applyFont="1" applyBorder="1" applyAlignment="1"/>
    <xf numFmtId="0" fontId="9" fillId="0" borderId="0" xfId="815">
      <alignment vertical="center"/>
    </xf>
    <xf numFmtId="38" fontId="9" fillId="0" borderId="0" xfId="1087" applyFont="1">
      <alignment vertical="center"/>
    </xf>
    <xf numFmtId="0" fontId="9" fillId="0" borderId="0" xfId="815" applyBorder="1">
      <alignment vertical="center"/>
    </xf>
    <xf numFmtId="38" fontId="9" fillId="0" borderId="0" xfId="1087" applyFont="1" applyAlignment="1">
      <alignment horizontal="center" vertical="center"/>
    </xf>
    <xf numFmtId="38" fontId="9" fillId="0" borderId="0" xfId="815" applyNumberFormat="1">
      <alignment vertical="center"/>
    </xf>
    <xf numFmtId="0" fontId="30" fillId="0" borderId="0" xfId="815" applyFont="1" applyBorder="1">
      <alignment vertical="center"/>
    </xf>
    <xf numFmtId="0" fontId="34" fillId="0" borderId="18" xfId="815" applyFont="1" applyBorder="1" applyAlignment="1">
      <alignment vertical="center"/>
    </xf>
    <xf numFmtId="0" fontId="37" fillId="0" borderId="18" xfId="815" applyFont="1" applyBorder="1" applyAlignment="1">
      <alignment vertical="center"/>
    </xf>
    <xf numFmtId="0" fontId="9" fillId="0" borderId="18" xfId="815" applyBorder="1">
      <alignment vertical="center"/>
    </xf>
    <xf numFmtId="0" fontId="9" fillId="0" borderId="0" xfId="815" applyFont="1">
      <alignment vertical="center"/>
    </xf>
    <xf numFmtId="0" fontId="73" fillId="0" borderId="0" xfId="815" applyFont="1" applyBorder="1" applyAlignment="1">
      <alignment horizontal="center" vertical="center"/>
    </xf>
    <xf numFmtId="0" fontId="74" fillId="0" borderId="0" xfId="815" applyFont="1" applyBorder="1" applyAlignment="1">
      <alignment horizontal="center" vertical="center"/>
    </xf>
    <xf numFmtId="0" fontId="73" fillId="0" borderId="0" xfId="815" applyFont="1" applyBorder="1" applyAlignment="1">
      <alignment horizontal="left" vertical="center"/>
    </xf>
    <xf numFmtId="0" fontId="71" fillId="0" borderId="0" xfId="815" applyFont="1" applyAlignment="1">
      <alignment horizontal="left" vertical="center"/>
    </xf>
    <xf numFmtId="0" fontId="71" fillId="0" borderId="18" xfId="815" applyFont="1" applyBorder="1" applyAlignment="1">
      <alignment vertical="center"/>
    </xf>
    <xf numFmtId="0" fontId="75" fillId="0" borderId="18" xfId="815" applyFont="1" applyBorder="1" applyAlignment="1">
      <alignment vertical="center"/>
    </xf>
    <xf numFmtId="0" fontId="75" fillId="0" borderId="0" xfId="815" applyFont="1" applyBorder="1" applyAlignment="1">
      <alignment horizontal="center" vertical="center"/>
    </xf>
    <xf numFmtId="0" fontId="47" fillId="0" borderId="0" xfId="815" applyFont="1" applyBorder="1" applyAlignment="1">
      <alignment horizontal="right" vertical="center"/>
    </xf>
    <xf numFmtId="0" fontId="9" fillId="0" borderId="0" xfId="815" applyFont="1" applyBorder="1">
      <alignment vertical="center"/>
    </xf>
    <xf numFmtId="38" fontId="9" fillId="0" borderId="75" xfId="1089" applyFont="1" applyBorder="1" applyAlignment="1">
      <alignment horizontal="right" vertical="center"/>
    </xf>
    <xf numFmtId="0" fontId="9" fillId="0" borderId="0" xfId="815" applyFont="1" applyBorder="1" applyAlignment="1">
      <alignment horizontal="center" vertical="center"/>
    </xf>
    <xf numFmtId="0" fontId="9" fillId="0" borderId="0" xfId="815" applyFont="1" applyFill="1">
      <alignment vertical="center"/>
    </xf>
    <xf numFmtId="0" fontId="30" fillId="0" borderId="0" xfId="815" applyFont="1" applyFill="1" applyBorder="1">
      <alignment vertical="center"/>
    </xf>
    <xf numFmtId="0" fontId="9" fillId="0" borderId="0" xfId="815" applyFill="1">
      <alignment vertical="center"/>
    </xf>
    <xf numFmtId="0" fontId="67" fillId="0" borderId="0" xfId="815" applyFont="1" applyFill="1" applyBorder="1" applyAlignment="1">
      <alignment horizontal="center" vertical="center"/>
    </xf>
    <xf numFmtId="0" fontId="0" fillId="0" borderId="0" xfId="815" applyFont="1" applyFill="1" applyAlignment="1">
      <alignment vertical="center"/>
    </xf>
    <xf numFmtId="0" fontId="64" fillId="0" borderId="0" xfId="815" applyFont="1" applyFill="1" applyAlignment="1">
      <alignment vertical="center"/>
    </xf>
    <xf numFmtId="0" fontId="9" fillId="0" borderId="0" xfId="815" applyFill="1" applyBorder="1">
      <alignment vertical="center"/>
    </xf>
    <xf numFmtId="0" fontId="64" fillId="0" borderId="18" xfId="815" applyFont="1" applyFill="1" applyBorder="1" applyAlignment="1">
      <alignment vertical="center"/>
    </xf>
    <xf numFmtId="0" fontId="68" fillId="0" borderId="18" xfId="815" applyFont="1" applyFill="1" applyBorder="1" applyAlignment="1">
      <alignment vertical="center"/>
    </xf>
    <xf numFmtId="0" fontId="68" fillId="0" borderId="0" xfId="815" applyFont="1" applyFill="1" applyBorder="1" applyAlignment="1">
      <alignment horizontal="center" vertical="center"/>
    </xf>
    <xf numFmtId="0" fontId="18" fillId="0" borderId="0" xfId="815" applyFont="1" applyFill="1" applyBorder="1" applyAlignment="1">
      <alignment horizontal="right" vertical="center"/>
    </xf>
    <xf numFmtId="0" fontId="18" fillId="0" borderId="16" xfId="815" applyFont="1" applyFill="1" applyBorder="1" applyAlignment="1">
      <alignment horizontal="center" vertical="center"/>
    </xf>
    <xf numFmtId="0" fontId="70" fillId="0" borderId="0" xfId="815" applyFont="1" applyFill="1" applyBorder="1" applyAlignment="1">
      <alignment horizontal="left" vertical="center"/>
    </xf>
    <xf numFmtId="0" fontId="30" fillId="0" borderId="0" xfId="815" applyFont="1" applyFill="1" applyBorder="1" applyAlignment="1">
      <alignment horizontal="center" vertical="center"/>
    </xf>
    <xf numFmtId="0" fontId="30" fillId="0" borderId="0" xfId="815" applyFont="1" applyFill="1" applyBorder="1" applyAlignment="1">
      <alignment horizontal="center" vertical="center" wrapText="1"/>
    </xf>
    <xf numFmtId="0" fontId="18" fillId="0" borderId="0" xfId="815" applyFont="1" applyFill="1" applyBorder="1" applyAlignment="1">
      <alignment horizontal="center" vertical="center"/>
    </xf>
    <xf numFmtId="0" fontId="30" fillId="0" borderId="0" xfId="815" applyFont="1" applyFill="1" applyBorder="1" applyAlignment="1">
      <alignment horizontal="left" vertical="center"/>
    </xf>
    <xf numFmtId="0" fontId="34" fillId="0" borderId="18" xfId="815" applyFont="1" applyFill="1" applyBorder="1" applyAlignment="1">
      <alignment vertical="center"/>
    </xf>
    <xf numFmtId="0" fontId="37" fillId="0" borderId="18" xfId="815" applyFont="1" applyFill="1" applyBorder="1" applyAlignment="1">
      <alignment vertical="center"/>
    </xf>
    <xf numFmtId="38" fontId="30" fillId="0" borderId="75" xfId="1087" applyFont="1" applyFill="1" applyBorder="1" applyAlignment="1">
      <alignment horizontal="right" vertical="center" wrapText="1"/>
    </xf>
    <xf numFmtId="0" fontId="30" fillId="0" borderId="16" xfId="815" applyFont="1" applyFill="1" applyBorder="1" applyAlignment="1">
      <alignment vertical="center"/>
    </xf>
    <xf numFmtId="0" fontId="76" fillId="0" borderId="0" xfId="1090" applyFont="1"/>
    <xf numFmtId="0" fontId="77" fillId="0" borderId="0" xfId="1091" applyFont="1" applyAlignment="1">
      <alignment horizontal="center" vertical="center"/>
    </xf>
    <xf numFmtId="0" fontId="79" fillId="0" borderId="0" xfId="1091" applyFont="1" applyBorder="1">
      <alignment vertical="center"/>
    </xf>
    <xf numFmtId="0" fontId="10" fillId="0" borderId="0" xfId="1091" applyFont="1">
      <alignment vertical="center"/>
    </xf>
    <xf numFmtId="0" fontId="76" fillId="0" borderId="0" xfId="1091" applyFont="1" applyBorder="1" applyAlignment="1">
      <alignment horizontal="left" vertical="center"/>
    </xf>
    <xf numFmtId="0" fontId="80" fillId="0" borderId="0" xfId="1091" applyFont="1">
      <alignment vertical="center"/>
    </xf>
    <xf numFmtId="0" fontId="79" fillId="0" borderId="0" xfId="1091" applyFont="1">
      <alignment vertical="center"/>
    </xf>
    <xf numFmtId="0" fontId="76" fillId="0" borderId="0" xfId="1091" applyFont="1" applyAlignment="1">
      <alignment vertical="center"/>
    </xf>
    <xf numFmtId="0" fontId="76" fillId="0" borderId="0" xfId="1091" applyFont="1" applyAlignment="1">
      <alignment horizontal="right" vertical="center"/>
    </xf>
    <xf numFmtId="0" fontId="81" fillId="0" borderId="0" xfId="1091" applyFont="1" applyBorder="1">
      <alignment vertical="center"/>
    </xf>
    <xf numFmtId="0" fontId="76" fillId="0" borderId="0" xfId="1091" applyFont="1" applyBorder="1">
      <alignment vertical="center"/>
    </xf>
    <xf numFmtId="0" fontId="82" fillId="0" borderId="0" xfId="1091" applyNumberFormat="1" applyFont="1" applyBorder="1" applyAlignment="1">
      <alignment horizontal="left" vertical="center"/>
    </xf>
    <xf numFmtId="0" fontId="79" fillId="0" borderId="0" xfId="1091" applyFont="1" applyAlignment="1">
      <alignment horizontal="left" vertical="center"/>
    </xf>
    <xf numFmtId="0" fontId="10" fillId="0" borderId="0" xfId="803" applyFont="1" applyAlignment="1">
      <alignment horizontal="distributed" vertical="center"/>
    </xf>
    <xf numFmtId="0" fontId="83" fillId="0" borderId="0" xfId="1091" applyFont="1" applyBorder="1">
      <alignment vertical="center"/>
    </xf>
    <xf numFmtId="0" fontId="76" fillId="0" borderId="0" xfId="1091" applyFont="1" applyAlignment="1">
      <alignment horizontal="left" vertical="center"/>
    </xf>
    <xf numFmtId="0" fontId="76" fillId="0" borderId="0" xfId="1091" applyFont="1">
      <alignment vertical="center"/>
    </xf>
    <xf numFmtId="0" fontId="79" fillId="0" borderId="0" xfId="1091" applyFont="1" applyAlignment="1">
      <alignment horizontal="right" vertical="center"/>
    </xf>
    <xf numFmtId="0" fontId="10" fillId="0" borderId="0" xfId="1091" applyFont="1" applyAlignment="1">
      <alignment vertical="center"/>
    </xf>
    <xf numFmtId="0" fontId="76" fillId="0" borderId="0" xfId="1091" applyFont="1" applyBorder="1" applyAlignment="1">
      <alignment vertical="center"/>
    </xf>
    <xf numFmtId="0" fontId="76" fillId="0" borderId="0" xfId="1091" applyFont="1" applyBorder="1" applyAlignment="1">
      <alignment horizontal="right" vertical="center"/>
    </xf>
    <xf numFmtId="0" fontId="10" fillId="0" borderId="0" xfId="1091" applyFont="1" applyBorder="1">
      <alignment vertical="center"/>
    </xf>
    <xf numFmtId="0" fontId="83" fillId="0" borderId="0" xfId="1091" applyFont="1" applyAlignment="1">
      <alignment horizontal="center" vertical="center"/>
    </xf>
    <xf numFmtId="0" fontId="77" fillId="0" borderId="0" xfId="1091" applyFont="1" applyAlignment="1">
      <alignment horizontal="distributed" vertical="center"/>
    </xf>
    <xf numFmtId="0" fontId="80" fillId="0" borderId="0" xfId="1091" applyFont="1" applyAlignment="1">
      <alignment vertical="center"/>
    </xf>
    <xf numFmtId="0" fontId="80" fillId="0" borderId="0" xfId="803" applyFont="1" applyAlignment="1">
      <alignment vertical="center"/>
    </xf>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0" fontId="9" fillId="0" borderId="41" xfId="803" applyBorder="1" applyAlignment="1">
      <alignment horizontal="center" vertical="center"/>
    </xf>
    <xf numFmtId="0" fontId="9" fillId="0" borderId="17" xfId="803" applyBorder="1" applyAlignment="1">
      <alignment horizontal="center" vertical="center"/>
    </xf>
    <xf numFmtId="0" fontId="9" fillId="0" borderId="46" xfId="803" applyBorder="1" applyAlignment="1">
      <alignment horizontal="center" vertical="center"/>
    </xf>
    <xf numFmtId="180" fontId="0" fillId="0" borderId="36" xfId="816" applyNumberFormat="1" applyFont="1" applyBorder="1" applyAlignment="1">
      <alignment horizontal="right" vertical="center" shrinkToFit="1"/>
    </xf>
    <xf numFmtId="180" fontId="0" fillId="0" borderId="38" xfId="816" applyNumberFormat="1" applyFont="1" applyBorder="1" applyAlignment="1">
      <alignment horizontal="right" vertical="center" shrinkToFit="1"/>
    </xf>
    <xf numFmtId="38" fontId="0" fillId="0" borderId="24" xfId="790" applyFont="1" applyBorder="1" applyAlignment="1">
      <alignment horizontal="center" vertical="center"/>
    </xf>
    <xf numFmtId="38" fontId="0" fillId="0" borderId="1" xfId="790" applyFont="1" applyBorder="1" applyAlignment="1">
      <alignment horizontal="center" vertical="center"/>
    </xf>
    <xf numFmtId="38" fontId="0" fillId="0" borderId="43" xfId="790" applyFont="1" applyBorder="1" applyAlignment="1">
      <alignment horizontal="center" vertical="center"/>
    </xf>
    <xf numFmtId="180" fontId="0" fillId="0" borderId="22" xfId="816" applyNumberFormat="1" applyFont="1" applyBorder="1" applyAlignment="1">
      <alignment horizontal="right" vertical="center" shrinkToFit="1"/>
    </xf>
    <xf numFmtId="180" fontId="0" fillId="0" borderId="26" xfId="816" applyNumberFormat="1" applyFont="1" applyBorder="1" applyAlignment="1">
      <alignment horizontal="right" vertical="center" shrinkToFit="1"/>
    </xf>
    <xf numFmtId="0" fontId="9" fillId="0" borderId="24" xfId="803" applyBorder="1" applyAlignment="1">
      <alignment horizontal="center" vertical="center"/>
    </xf>
    <xf numFmtId="0" fontId="9" fillId="0" borderId="1" xfId="803" applyBorder="1" applyAlignment="1">
      <alignment horizontal="center" vertical="center"/>
    </xf>
    <xf numFmtId="0" fontId="9" fillId="0" borderId="43" xfId="803" applyBorder="1" applyAlignment="1">
      <alignment horizontal="center" vertical="center"/>
    </xf>
    <xf numFmtId="0" fontId="9" fillId="0" borderId="34" xfId="803" applyBorder="1" applyAlignment="1">
      <alignment horizontal="center" vertical="center"/>
    </xf>
    <xf numFmtId="0" fontId="9" fillId="0" borderId="18" xfId="803" applyBorder="1" applyAlignment="1">
      <alignment horizontal="center" vertical="center"/>
    </xf>
    <xf numFmtId="0" fontId="9" fillId="0" borderId="44" xfId="803" applyBorder="1" applyAlignment="1">
      <alignment horizontal="center" vertical="center"/>
    </xf>
    <xf numFmtId="180" fontId="9" fillId="0" borderId="45" xfId="803" applyNumberFormat="1" applyBorder="1" applyAlignment="1">
      <alignment horizontal="right" vertical="center" shrinkToFit="1"/>
    </xf>
    <xf numFmtId="180" fontId="9" fillId="0" borderId="42" xfId="803" applyNumberFormat="1" applyBorder="1" applyAlignment="1">
      <alignment horizontal="right" vertical="center" shrinkToFit="1"/>
    </xf>
    <xf numFmtId="180" fontId="0" fillId="0" borderId="16" xfId="816" applyNumberFormat="1" applyFont="1" applyBorder="1" applyAlignment="1">
      <alignment horizontal="right" vertical="center" shrinkToFit="1"/>
    </xf>
    <xf numFmtId="180" fontId="0" fillId="0" borderId="15" xfId="816" applyNumberFormat="1" applyFont="1" applyBorder="1" applyAlignment="1">
      <alignment horizontal="right" vertical="center" shrinkToFit="1"/>
    </xf>
    <xf numFmtId="38" fontId="0" fillId="0" borderId="31" xfId="790" applyFont="1" applyBorder="1" applyAlignment="1">
      <alignment horizontal="center" vertical="center"/>
    </xf>
    <xf numFmtId="38" fontId="0" fillId="0" borderId="2" xfId="790" applyFont="1" applyBorder="1" applyAlignment="1">
      <alignment horizontal="center" vertical="center"/>
    </xf>
    <xf numFmtId="180" fontId="0" fillId="0" borderId="28"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180" fontId="0" fillId="0" borderId="47" xfId="816" applyNumberFormat="1" applyFont="1" applyBorder="1" applyAlignment="1">
      <alignment horizontal="center" vertical="center" shrinkToFit="1"/>
    </xf>
    <xf numFmtId="180" fontId="0" fillId="0" borderId="33" xfId="816" applyNumberFormat="1" applyFont="1" applyBorder="1" applyAlignment="1">
      <alignment horizontal="center" vertical="center" shrinkToFit="1"/>
    </xf>
    <xf numFmtId="0" fontId="30" fillId="0" borderId="14" xfId="816" applyFont="1" applyBorder="1" applyAlignment="1">
      <alignment horizontal="right" vertical="center"/>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1" xfId="803" applyBorder="1" applyAlignment="1">
      <alignment vertical="center"/>
    </xf>
    <xf numFmtId="0" fontId="9" fillId="0" borderId="22" xfId="803" applyBorder="1" applyAlignment="1">
      <alignment horizontal="center" vertical="center"/>
    </xf>
    <xf numFmtId="0" fontId="9" fillId="0" borderId="26" xfId="803" applyBorder="1" applyAlignment="1">
      <alignment horizontal="center" vertical="center"/>
    </xf>
    <xf numFmtId="180" fontId="29" fillId="0" borderId="16" xfId="803"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180" fontId="29" fillId="0" borderId="22" xfId="838" applyNumberFormat="1" applyFont="1" applyBorder="1" applyAlignment="1">
      <alignment horizontal="right" vertical="center" shrinkToFit="1"/>
    </xf>
    <xf numFmtId="180" fontId="29" fillId="0" borderId="26" xfId="838"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180" fontId="29" fillId="0" borderId="28"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38" fontId="19" fillId="0" borderId="14" xfId="794" applyFont="1" applyBorder="1" applyAlignment="1">
      <alignment horizontal="right" vertical="center"/>
    </xf>
    <xf numFmtId="0" fontId="39" fillId="0" borderId="0" xfId="803" applyFont="1" applyAlignment="1">
      <alignment horizontal="right" vertical="center"/>
    </xf>
    <xf numFmtId="0" fontId="40"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4" xfId="803" applyFont="1" applyBorder="1" applyAlignment="1">
      <alignment horizontal="center" vertical="center"/>
    </xf>
    <xf numFmtId="0" fontId="29" fillId="0" borderId="1" xfId="803" applyFont="1" applyBorder="1" applyAlignment="1">
      <alignment horizontal="center" vertical="center"/>
    </xf>
    <xf numFmtId="0" fontId="29" fillId="0" borderId="22" xfId="803" applyFont="1" applyBorder="1" applyAlignment="1">
      <alignment horizontal="center" vertical="center"/>
    </xf>
    <xf numFmtId="0" fontId="29" fillId="0" borderId="26" xfId="803" applyFont="1" applyBorder="1" applyAlignment="1">
      <alignment horizontal="center" vertical="center"/>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6"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45"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180" fontId="29" fillId="0" borderId="36" xfId="398" applyNumberFormat="1" applyFont="1" applyBorder="1" applyAlignment="1">
      <alignment horizontal="right" vertical="center" shrinkToFit="1"/>
    </xf>
    <xf numFmtId="180" fontId="29" fillId="0" borderId="19" xfId="398" applyNumberFormat="1" applyFont="1" applyBorder="1" applyAlignment="1">
      <alignment horizontal="right" vertical="center" shrinkToFit="1"/>
    </xf>
    <xf numFmtId="180" fontId="29" fillId="0" borderId="22"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0" fontId="45" fillId="0" borderId="14" xfId="839" applyFont="1" applyBorder="1" applyAlignment="1">
      <alignment horizontal="right" vertical="center" wrapText="1"/>
    </xf>
    <xf numFmtId="180" fontId="29" fillId="0" borderId="39" xfId="398" applyNumberFormat="1" applyFont="1" applyBorder="1" applyAlignment="1">
      <alignment horizontal="right" vertical="center" shrinkToFit="1"/>
    </xf>
    <xf numFmtId="180" fontId="29" fillId="0" borderId="64" xfId="398" applyNumberFormat="1" applyFont="1" applyBorder="1" applyAlignment="1">
      <alignment horizontal="right" vertical="center" shrinkToFit="1"/>
    </xf>
    <xf numFmtId="180" fontId="29" fillId="0" borderId="73" xfId="398" applyNumberFormat="1" applyFont="1" applyBorder="1" applyAlignment="1">
      <alignment horizontal="right" vertical="center" shrinkToFit="1"/>
    </xf>
    <xf numFmtId="180" fontId="29" fillId="0" borderId="56" xfId="398" applyNumberFormat="1" applyFont="1" applyBorder="1" applyAlignment="1">
      <alignment horizontal="right" vertical="center" shrinkToFit="1"/>
    </xf>
    <xf numFmtId="180" fontId="29" fillId="0" borderId="57" xfId="398" applyNumberFormat="1" applyFont="1" applyBorder="1" applyAlignment="1">
      <alignment horizontal="right" vertical="center" shrinkToFit="1"/>
    </xf>
    <xf numFmtId="180" fontId="29" fillId="0" borderId="74" xfId="398" applyNumberFormat="1" applyFont="1" applyBorder="1" applyAlignment="1">
      <alignment horizontal="right" vertical="center" shrinkToFit="1"/>
    </xf>
    <xf numFmtId="0" fontId="42" fillId="0" borderId="0" xfId="803" applyFont="1" applyAlignment="1">
      <alignment horizontal="right" vertical="center"/>
    </xf>
    <xf numFmtId="0" fontId="38" fillId="0" borderId="0" xfId="803" applyFont="1" applyAlignment="1">
      <alignment horizontal="center" vertical="center"/>
    </xf>
    <xf numFmtId="0" fontId="41" fillId="0" borderId="0" xfId="803" applyFont="1" applyAlignment="1">
      <alignment horizontal="center" vertical="center"/>
    </xf>
    <xf numFmtId="0" fontId="41" fillId="0" borderId="61" xfId="803" applyFont="1" applyBorder="1" applyAlignment="1">
      <alignment horizontal="center" vertical="center"/>
    </xf>
    <xf numFmtId="0" fontId="41" fillId="0" borderId="14" xfId="803" applyFont="1" applyBorder="1" applyAlignment="1">
      <alignment horizontal="center" vertical="center"/>
    </xf>
    <xf numFmtId="0" fontId="41" fillId="0" borderId="65" xfId="803" applyFont="1" applyBorder="1" applyAlignment="1">
      <alignment horizontal="center" vertical="center"/>
    </xf>
    <xf numFmtId="0" fontId="41" fillId="0" borderId="41" xfId="803" applyFont="1" applyBorder="1" applyAlignment="1">
      <alignment horizontal="center" vertical="center"/>
    </xf>
    <xf numFmtId="0" fontId="41" fillId="0" borderId="17" xfId="803" applyFont="1" applyBorder="1" applyAlignment="1">
      <alignment horizontal="center" vertical="center"/>
    </xf>
    <xf numFmtId="0" fontId="41" fillId="0" borderId="46" xfId="803" applyFont="1" applyBorder="1" applyAlignment="1">
      <alignment horizontal="center" vertical="center"/>
    </xf>
    <xf numFmtId="0" fontId="41" fillId="0" borderId="51" xfId="803" applyFont="1" applyBorder="1" applyAlignment="1">
      <alignment horizontal="center" vertical="center"/>
    </xf>
    <xf numFmtId="0" fontId="41" fillId="0" borderId="66" xfId="803" applyFont="1" applyBorder="1" applyAlignment="1">
      <alignment horizontal="center" vertical="center"/>
    </xf>
    <xf numFmtId="180" fontId="29" fillId="0" borderId="39" xfId="803" applyNumberFormat="1" applyFont="1" applyBorder="1" applyAlignment="1">
      <alignment horizontal="right" vertical="center" shrinkToFit="1"/>
    </xf>
    <xf numFmtId="180" fontId="29" fillId="0" borderId="72" xfId="803" applyNumberFormat="1" applyFont="1" applyBorder="1" applyAlignment="1">
      <alignment horizontal="right" vertical="center" shrinkToFit="1"/>
    </xf>
    <xf numFmtId="180" fontId="29" fillId="0" borderId="73"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180" fontId="29" fillId="0" borderId="36" xfId="803" applyNumberFormat="1" applyFont="1" applyBorder="1" applyAlignment="1">
      <alignment horizontal="right" vertical="center" shrinkToFit="1"/>
    </xf>
    <xf numFmtId="180" fontId="29" fillId="0" borderId="38" xfId="803" applyNumberFormat="1" applyFont="1" applyBorder="1" applyAlignment="1">
      <alignment horizontal="right" vertical="center" shrinkToFit="1"/>
    </xf>
    <xf numFmtId="180" fontId="29" fillId="0" borderId="22" xfId="841" applyNumberFormat="1" applyFont="1" applyBorder="1" applyAlignment="1">
      <alignment horizontal="right" vertical="center" shrinkToFit="1"/>
    </xf>
    <xf numFmtId="180" fontId="29" fillId="0" borderId="26" xfId="841" applyNumberFormat="1" applyFont="1" applyBorder="1" applyAlignment="1">
      <alignment horizontal="right" vertical="center" shrinkToFit="1"/>
    </xf>
    <xf numFmtId="180" fontId="29" fillId="0" borderId="28" xfId="841" applyNumberFormat="1" applyFont="1" applyBorder="1" applyAlignment="1">
      <alignment horizontal="right" vertical="center" shrinkToFit="1"/>
    </xf>
    <xf numFmtId="0" fontId="47" fillId="0" borderId="34" xfId="803" applyFont="1" applyBorder="1" applyAlignment="1">
      <alignment horizontal="left" vertical="center"/>
    </xf>
    <xf numFmtId="0" fontId="47" fillId="0" borderId="18" xfId="803" applyFont="1" applyBorder="1" applyAlignment="1">
      <alignment horizontal="left" vertical="center"/>
    </xf>
    <xf numFmtId="0" fontId="47" fillId="0" borderId="44" xfId="803" applyFont="1" applyBorder="1" applyAlignment="1">
      <alignment horizontal="left" vertical="center"/>
    </xf>
    <xf numFmtId="0" fontId="47" fillId="0" borderId="31" xfId="803" applyFont="1" applyBorder="1" applyAlignment="1">
      <alignment horizontal="left" vertical="center"/>
    </xf>
    <xf numFmtId="0" fontId="47" fillId="0" borderId="21" xfId="803" applyFont="1" applyBorder="1" applyAlignment="1">
      <alignment horizontal="left" vertical="center"/>
    </xf>
    <xf numFmtId="0" fontId="47" fillId="0" borderId="56" xfId="803" applyFont="1" applyBorder="1" applyAlignment="1">
      <alignment horizontal="left" vertical="center"/>
    </xf>
    <xf numFmtId="0" fontId="47" fillId="0" borderId="24" xfId="803" applyFont="1" applyBorder="1" applyAlignment="1">
      <alignment horizontal="left" vertical="center"/>
    </xf>
    <xf numFmtId="0" fontId="47" fillId="0" borderId="1" xfId="803" applyFont="1" applyBorder="1" applyAlignment="1">
      <alignment horizontal="left" vertical="center"/>
    </xf>
    <xf numFmtId="0" fontId="47" fillId="0" borderId="43" xfId="803" applyFont="1" applyBorder="1" applyAlignment="1">
      <alignment horizontal="left" vertical="center"/>
    </xf>
    <xf numFmtId="0" fontId="47" fillId="0" borderId="27" xfId="803" applyFont="1" applyBorder="1" applyAlignment="1">
      <alignment horizontal="left" vertical="center"/>
    </xf>
    <xf numFmtId="0" fontId="47" fillId="0" borderId="0" xfId="803" applyFont="1" applyAlignment="1">
      <alignment horizontal="left" vertical="center"/>
    </xf>
    <xf numFmtId="0" fontId="47" fillId="0" borderId="29" xfId="803" applyFont="1" applyBorder="1" applyAlignment="1">
      <alignment horizontal="left" vertical="center"/>
    </xf>
    <xf numFmtId="0" fontId="19" fillId="0" borderId="14" xfId="841" applyFont="1" applyBorder="1" applyAlignment="1">
      <alignment horizontal="right" vertical="center"/>
    </xf>
    <xf numFmtId="0" fontId="43" fillId="0" borderId="0" xfId="803" applyFont="1" applyAlignment="1">
      <alignment horizontal="right" vertical="center"/>
    </xf>
    <xf numFmtId="0" fontId="24" fillId="0" borderId="0" xfId="803" applyFont="1" applyAlignment="1">
      <alignment horizontal="center" vertical="center"/>
    </xf>
    <xf numFmtId="0" fontId="29" fillId="0" borderId="61" xfId="803" applyFont="1" applyBorder="1" applyAlignment="1">
      <alignment horizontal="center" vertical="center"/>
    </xf>
    <xf numFmtId="0" fontId="9" fillId="0" borderId="14" xfId="803" applyBorder="1" applyAlignment="1">
      <alignment horizontal="center" vertical="center"/>
    </xf>
    <xf numFmtId="0" fontId="9" fillId="0" borderId="14" xfId="803" applyBorder="1" applyAlignment="1">
      <alignment vertical="center"/>
    </xf>
    <xf numFmtId="0" fontId="9" fillId="0" borderId="65" xfId="803" applyBorder="1" applyAlignment="1">
      <alignment vertical="center"/>
    </xf>
    <xf numFmtId="0" fontId="9" fillId="0" borderId="41" xfId="803" applyBorder="1" applyAlignment="1">
      <alignment vertical="center"/>
    </xf>
    <xf numFmtId="0" fontId="9" fillId="0" borderId="17" xfId="803" applyBorder="1" applyAlignment="1">
      <alignment vertical="center"/>
    </xf>
    <xf numFmtId="0" fontId="9" fillId="0" borderId="46" xfId="803" applyBorder="1" applyAlignment="1">
      <alignment vertical="center"/>
    </xf>
    <xf numFmtId="0" fontId="30" fillId="0" borderId="51" xfId="803" applyFont="1" applyBorder="1" applyAlignment="1">
      <alignment horizontal="center" vertical="center"/>
    </xf>
    <xf numFmtId="0" fontId="30" fillId="0" borderId="50" xfId="803" applyFont="1" applyBorder="1" applyAlignment="1">
      <alignment horizontal="center" vertical="center"/>
    </xf>
    <xf numFmtId="0" fontId="30" fillId="0" borderId="66" xfId="803" applyFont="1" applyBorder="1" applyAlignment="1">
      <alignment horizontal="center" vertical="center"/>
    </xf>
    <xf numFmtId="0" fontId="30" fillId="0" borderId="71" xfId="803" applyFont="1" applyBorder="1" applyAlignment="1">
      <alignment horizontal="center" vertical="center"/>
    </xf>
    <xf numFmtId="180" fontId="29" fillId="0" borderId="51" xfId="803" applyNumberFormat="1" applyFont="1" applyBorder="1" applyAlignment="1">
      <alignment horizontal="right" vertical="center" shrinkToFit="1"/>
    </xf>
    <xf numFmtId="180" fontId="29" fillId="0" borderId="50" xfId="803" applyNumberFormat="1" applyFont="1" applyBorder="1" applyAlignment="1">
      <alignment horizontal="right" vertical="center" shrinkToFit="1"/>
    </xf>
    <xf numFmtId="0" fontId="64" fillId="0" borderId="0" xfId="815" applyFont="1" applyFill="1" applyAlignment="1">
      <alignment horizontal="left" vertical="center"/>
    </xf>
    <xf numFmtId="0" fontId="66" fillId="0" borderId="0" xfId="815" applyFont="1" applyFill="1" applyAlignment="1">
      <alignment horizontal="left" vertical="center"/>
    </xf>
    <xf numFmtId="0" fontId="64" fillId="0" borderId="0" xfId="815" applyFont="1" applyFill="1" applyAlignment="1">
      <alignment horizontal="center" vertical="center"/>
    </xf>
    <xf numFmtId="0" fontId="0" fillId="0" borderId="0" xfId="815" applyFont="1" applyFill="1" applyAlignment="1">
      <alignment horizontal="right" vertical="center"/>
    </xf>
    <xf numFmtId="0" fontId="9" fillId="0" borderId="0" xfId="815" applyFill="1" applyBorder="1" applyAlignment="1">
      <alignment horizontal="right" vertical="center"/>
    </xf>
    <xf numFmtId="0" fontId="0" fillId="0" borderId="18" xfId="815" applyFont="1" applyFill="1" applyBorder="1" applyAlignment="1">
      <alignment horizontal="center" vertical="center"/>
    </xf>
    <xf numFmtId="0" fontId="30" fillId="0" borderId="75" xfId="815" applyFont="1" applyFill="1" applyBorder="1" applyAlignment="1">
      <alignment horizontal="center" vertical="center" wrapText="1"/>
    </xf>
    <xf numFmtId="0" fontId="30" fillId="0" borderId="73" xfId="815" applyFont="1" applyFill="1" applyBorder="1" applyAlignment="1">
      <alignment horizontal="center" vertical="center" wrapText="1"/>
    </xf>
    <xf numFmtId="0" fontId="30" fillId="0" borderId="56" xfId="815" applyFont="1" applyFill="1" applyBorder="1" applyAlignment="1">
      <alignment horizontal="center" vertical="center" wrapText="1"/>
    </xf>
    <xf numFmtId="0" fontId="18" fillId="0" borderId="75" xfId="815" applyFont="1" applyFill="1" applyBorder="1" applyAlignment="1">
      <alignment horizontal="center" vertical="center" wrapText="1"/>
    </xf>
    <xf numFmtId="0" fontId="18" fillId="0" borderId="75" xfId="815" applyFont="1" applyFill="1" applyBorder="1" applyAlignment="1">
      <alignment horizontal="center" vertical="center"/>
    </xf>
    <xf numFmtId="38" fontId="30" fillId="0" borderId="73" xfId="1087" applyFont="1" applyFill="1" applyBorder="1" applyAlignment="1">
      <alignment horizontal="right" vertical="center" wrapText="1"/>
    </xf>
    <xf numFmtId="38" fontId="30" fillId="0" borderId="56" xfId="1087" applyFont="1" applyFill="1" applyBorder="1" applyAlignment="1">
      <alignment horizontal="right" vertical="center" wrapText="1"/>
    </xf>
    <xf numFmtId="0" fontId="30" fillId="0" borderId="75" xfId="815" applyFont="1" applyFill="1" applyBorder="1" applyAlignment="1">
      <alignment horizontal="left" vertical="center" wrapText="1"/>
    </xf>
    <xf numFmtId="38" fontId="30" fillId="0" borderId="75" xfId="1087" applyFont="1" applyFill="1" applyBorder="1" applyAlignment="1">
      <alignment horizontal="right" vertical="center" wrapText="1"/>
    </xf>
    <xf numFmtId="0" fontId="30" fillId="0" borderId="75" xfId="815" applyFont="1" applyFill="1" applyBorder="1" applyAlignment="1">
      <alignment horizontal="left" vertical="center"/>
    </xf>
    <xf numFmtId="38" fontId="30" fillId="0" borderId="73" xfId="1087" applyFont="1" applyFill="1" applyBorder="1" applyAlignment="1">
      <alignment horizontal="right" vertical="center"/>
    </xf>
    <xf numFmtId="38" fontId="30" fillId="0" borderId="56" xfId="1087" applyFont="1" applyFill="1" applyBorder="1" applyAlignment="1">
      <alignment horizontal="right" vertical="center"/>
    </xf>
    <xf numFmtId="0" fontId="18" fillId="0" borderId="75" xfId="815" applyFont="1" applyFill="1" applyBorder="1" applyAlignment="1">
      <alignment horizontal="left" vertical="center"/>
    </xf>
    <xf numFmtId="0" fontId="30" fillId="0" borderId="73" xfId="815" applyFont="1" applyFill="1" applyBorder="1" applyAlignment="1">
      <alignment horizontal="center" vertical="center"/>
    </xf>
    <xf numFmtId="0" fontId="30" fillId="0" borderId="56" xfId="815" applyFont="1" applyFill="1" applyBorder="1" applyAlignment="1">
      <alignment horizontal="center" vertical="center"/>
    </xf>
    <xf numFmtId="0" fontId="30" fillId="0" borderId="73" xfId="815" applyFont="1" applyFill="1" applyBorder="1" applyAlignment="1">
      <alignment horizontal="left" vertical="center" wrapText="1"/>
    </xf>
    <xf numFmtId="0" fontId="30" fillId="0" borderId="56" xfId="815" applyFont="1" applyFill="1" applyBorder="1" applyAlignment="1">
      <alignment horizontal="left" vertical="center" wrapText="1"/>
    </xf>
    <xf numFmtId="38" fontId="30" fillId="0" borderId="21" xfId="1087" applyFont="1" applyFill="1" applyBorder="1" applyAlignment="1">
      <alignment horizontal="right" vertical="center" wrapText="1"/>
    </xf>
    <xf numFmtId="38" fontId="18" fillId="0" borderId="75" xfId="1087" applyFont="1" applyFill="1" applyBorder="1" applyAlignment="1">
      <alignment horizontal="right" vertical="center"/>
    </xf>
    <xf numFmtId="0" fontId="30" fillId="0" borderId="73" xfId="815" applyFont="1" applyFill="1" applyBorder="1" applyAlignment="1">
      <alignment horizontal="left" vertical="center"/>
    </xf>
    <xf numFmtId="0" fontId="30" fillId="0" borderId="56" xfId="815" applyFont="1" applyFill="1" applyBorder="1" applyAlignment="1">
      <alignment horizontal="left" vertical="center"/>
    </xf>
    <xf numFmtId="0" fontId="30" fillId="0" borderId="75" xfId="815" applyFont="1" applyFill="1" applyBorder="1" applyAlignment="1">
      <alignment horizontal="center" vertical="center"/>
    </xf>
    <xf numFmtId="0" fontId="18" fillId="0" borderId="73" xfId="815" applyFont="1" applyFill="1" applyBorder="1" applyAlignment="1">
      <alignment horizontal="left" vertical="center"/>
    </xf>
    <xf numFmtId="0" fontId="18" fillId="0" borderId="56" xfId="815" applyFont="1" applyFill="1" applyBorder="1" applyAlignment="1">
      <alignment horizontal="left" vertical="center"/>
    </xf>
    <xf numFmtId="0" fontId="9" fillId="0" borderId="0" xfId="815" applyFont="1" applyBorder="1" applyAlignment="1">
      <alignment horizontal="right" vertical="center"/>
    </xf>
    <xf numFmtId="0" fontId="71" fillId="0" borderId="0" xfId="815" applyFont="1" applyAlignment="1">
      <alignment horizontal="left" vertical="center"/>
    </xf>
    <xf numFmtId="0" fontId="72" fillId="0" borderId="0" xfId="815" applyFont="1" applyAlignment="1">
      <alignment horizontal="left" vertical="center"/>
    </xf>
    <xf numFmtId="0" fontId="71" fillId="0" borderId="0" xfId="815" applyFont="1" applyAlignment="1">
      <alignment horizontal="center" vertical="center"/>
    </xf>
    <xf numFmtId="0" fontId="35" fillId="0" borderId="18" xfId="815" applyFont="1" applyBorder="1" applyAlignment="1">
      <alignment horizontal="center" vertical="center"/>
    </xf>
    <xf numFmtId="0" fontId="30" fillId="0" borderId="75" xfId="815" applyFont="1" applyBorder="1" applyAlignment="1">
      <alignment horizontal="center" vertical="center" wrapText="1"/>
    </xf>
    <xf numFmtId="0" fontId="30" fillId="0" borderId="73" xfId="815" applyFont="1" applyBorder="1" applyAlignment="1">
      <alignment horizontal="center" vertical="center" wrapText="1"/>
    </xf>
    <xf numFmtId="0" fontId="30" fillId="0" borderId="56" xfId="815" applyFont="1" applyBorder="1" applyAlignment="1">
      <alignment horizontal="center" vertical="center" wrapText="1"/>
    </xf>
    <xf numFmtId="0" fontId="47" fillId="0" borderId="75" xfId="815" applyFont="1" applyBorder="1" applyAlignment="1">
      <alignment horizontal="center" vertical="center" wrapText="1"/>
    </xf>
    <xf numFmtId="0" fontId="47" fillId="0" borderId="75" xfId="815" applyFont="1" applyBorder="1" applyAlignment="1">
      <alignment horizontal="center" vertical="center"/>
    </xf>
    <xf numFmtId="0" fontId="30" fillId="0" borderId="75" xfId="815" applyFont="1" applyBorder="1" applyAlignment="1">
      <alignment horizontal="left" vertical="center" wrapText="1"/>
    </xf>
    <xf numFmtId="38" fontId="30" fillId="0" borderId="73" xfId="1088" applyFont="1" applyBorder="1" applyAlignment="1">
      <alignment horizontal="right" vertical="center" wrapText="1"/>
    </xf>
    <xf numFmtId="38" fontId="30" fillId="0" borderId="56" xfId="1088" applyFont="1" applyBorder="1" applyAlignment="1">
      <alignment horizontal="right" vertical="center" wrapText="1"/>
    </xf>
    <xf numFmtId="38" fontId="30" fillId="0" borderId="73" xfId="1088" applyFont="1" applyBorder="1" applyAlignment="1">
      <alignment horizontal="right" vertical="center"/>
    </xf>
    <xf numFmtId="38" fontId="30" fillId="0" borderId="56" xfId="1088" applyFont="1" applyBorder="1" applyAlignment="1">
      <alignment horizontal="right" vertical="center"/>
    </xf>
    <xf numFmtId="0" fontId="30" fillId="0" borderId="75" xfId="815" applyFont="1" applyBorder="1" applyAlignment="1">
      <alignment horizontal="left" vertical="center" indent="1"/>
    </xf>
    <xf numFmtId="38" fontId="30" fillId="0" borderId="73" xfId="1088" applyFont="1" applyFill="1" applyBorder="1" applyAlignment="1">
      <alignment horizontal="right" vertical="center"/>
    </xf>
    <xf numFmtId="38" fontId="30" fillId="0" borderId="56" xfId="1088" applyFont="1" applyFill="1" applyBorder="1" applyAlignment="1">
      <alignment horizontal="right" vertical="center"/>
    </xf>
    <xf numFmtId="0" fontId="30" fillId="0" borderId="75" xfId="815" applyFont="1" applyBorder="1" applyAlignment="1">
      <alignment horizontal="left" vertical="center" wrapText="1" indent="1"/>
    </xf>
    <xf numFmtId="38" fontId="9" fillId="0" borderId="73" xfId="1089" applyFont="1" applyBorder="1" applyAlignment="1">
      <alignment horizontal="right" vertical="center"/>
    </xf>
    <xf numFmtId="38" fontId="9" fillId="0" borderId="21" xfId="1089" applyFont="1" applyBorder="1" applyAlignment="1">
      <alignment horizontal="right" vertical="center"/>
    </xf>
    <xf numFmtId="38" fontId="9" fillId="0" borderId="73" xfId="1089" applyFont="1" applyFill="1" applyBorder="1" applyAlignment="1">
      <alignment horizontal="right" vertical="center"/>
    </xf>
    <xf numFmtId="38" fontId="9" fillId="0" borderId="21" xfId="1089" applyFont="1" applyFill="1" applyBorder="1" applyAlignment="1">
      <alignment horizontal="right" vertical="center"/>
    </xf>
    <xf numFmtId="0" fontId="59" fillId="0" borderId="75" xfId="815" applyFont="1" applyBorder="1" applyAlignment="1">
      <alignment vertical="center" wrapText="1"/>
    </xf>
    <xf numFmtId="0" fontId="59" fillId="0" borderId="75" xfId="815" applyFont="1" applyBorder="1" applyAlignment="1">
      <alignment horizontal="center" vertical="center" wrapText="1"/>
    </xf>
    <xf numFmtId="182" fontId="59" fillId="0" borderId="75" xfId="815" applyNumberFormat="1" applyFont="1" applyBorder="1" applyAlignment="1">
      <alignment horizontal="center"/>
    </xf>
    <xf numFmtId="0" fontId="59" fillId="0" borderId="73" xfId="815" applyFont="1" applyBorder="1" applyAlignment="1">
      <alignment vertical="center" wrapText="1"/>
    </xf>
    <xf numFmtId="0" fontId="59" fillId="0" borderId="21" xfId="815" applyFont="1" applyBorder="1" applyAlignment="1">
      <alignment vertical="center" wrapText="1"/>
    </xf>
    <xf numFmtId="0" fontId="59" fillId="0" borderId="56" xfId="815" applyFont="1" applyBorder="1" applyAlignment="1">
      <alignment vertical="center" wrapText="1"/>
    </xf>
    <xf numFmtId="0" fontId="59" fillId="0" borderId="73" xfId="815" applyFont="1" applyBorder="1" applyAlignment="1">
      <alignment horizontal="center" vertical="center" wrapText="1"/>
    </xf>
    <xf numFmtId="0" fontId="59" fillId="0" borderId="56" xfId="815" applyFont="1" applyBorder="1" applyAlignment="1">
      <alignment horizontal="center" vertical="center" wrapText="1"/>
    </xf>
    <xf numFmtId="182" fontId="59" fillId="0" borderId="73" xfId="815" applyNumberFormat="1" applyFont="1" applyBorder="1" applyAlignment="1">
      <alignment horizontal="center"/>
    </xf>
    <xf numFmtId="182" fontId="59" fillId="0" borderId="56" xfId="815" applyNumberFormat="1" applyFont="1" applyBorder="1" applyAlignment="1">
      <alignment horizontal="center"/>
    </xf>
    <xf numFmtId="0" fontId="59" fillId="0" borderId="75" xfId="815" applyFont="1" applyFill="1" applyBorder="1" applyAlignment="1">
      <alignment horizontal="center"/>
    </xf>
    <xf numFmtId="38" fontId="59" fillId="0" borderId="45" xfId="398" applyFont="1" applyBorder="1" applyAlignment="1">
      <alignment horizontal="right" vertical="center"/>
    </xf>
    <xf numFmtId="38" fontId="59" fillId="0" borderId="44" xfId="398" applyFont="1" applyBorder="1" applyAlignment="1">
      <alignment horizontal="right" vertical="center"/>
    </xf>
    <xf numFmtId="0" fontId="59" fillId="0" borderId="45" xfId="815" applyFont="1" applyBorder="1" applyAlignment="1">
      <alignment horizontal="right" vertical="center"/>
    </xf>
    <xf numFmtId="0" fontId="59" fillId="0" borderId="44" xfId="815" applyFont="1" applyBorder="1" applyAlignment="1">
      <alignment horizontal="right" vertical="center"/>
    </xf>
    <xf numFmtId="0" fontId="57" fillId="25" borderId="0" xfId="815" applyFont="1" applyFill="1" applyAlignment="1">
      <alignment horizontal="left" vertical="center"/>
    </xf>
    <xf numFmtId="0" fontId="59" fillId="0" borderId="75" xfId="815" applyFont="1" applyFill="1" applyBorder="1" applyAlignment="1">
      <alignment horizontal="center" vertical="center" wrapText="1"/>
    </xf>
    <xf numFmtId="0" fontId="59" fillId="0" borderId="75" xfId="815" applyFont="1" applyBorder="1" applyAlignment="1">
      <alignment horizontal="center" vertical="center"/>
    </xf>
    <xf numFmtId="180" fontId="63" fillId="0" borderId="75" xfId="815" applyNumberFormat="1" applyFont="1" applyBorder="1" applyAlignment="1">
      <alignment horizontal="center" vertical="center" wrapText="1"/>
    </xf>
    <xf numFmtId="180" fontId="63" fillId="0" borderId="75" xfId="815" applyNumberFormat="1" applyFont="1" applyBorder="1" applyAlignment="1">
      <alignment horizontal="center" vertical="center"/>
    </xf>
    <xf numFmtId="0" fontId="63" fillId="0" borderId="75" xfId="815" applyFont="1" applyBorder="1" applyAlignment="1">
      <alignment horizontal="center" vertical="center" wrapText="1"/>
    </xf>
    <xf numFmtId="0" fontId="63" fillId="0" borderId="75" xfId="815" applyFont="1" applyBorder="1" applyAlignment="1">
      <alignment horizontal="center" vertical="center"/>
    </xf>
    <xf numFmtId="0" fontId="59" fillId="0" borderId="21" xfId="815" applyFont="1" applyBorder="1" applyAlignment="1">
      <alignment horizontal="center" vertical="center" wrapText="1"/>
    </xf>
    <xf numFmtId="0" fontId="59" fillId="0" borderId="45" xfId="815" applyFont="1" applyBorder="1" applyAlignment="1">
      <alignment horizontal="center" vertical="center"/>
    </xf>
    <xf numFmtId="0" fontId="59" fillId="0" borderId="18" xfId="815" applyFont="1" applyBorder="1" applyAlignment="1">
      <alignment horizontal="center" vertical="center"/>
    </xf>
    <xf numFmtId="0" fontId="59" fillId="0" borderId="44" xfId="815"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7"/>
    <cellStyle name="桁区切り 2" xfId="790"/>
    <cellStyle name="桁区切り 2 2" xfId="791"/>
    <cellStyle name="桁区切り 2 2 2" xfId="1088"/>
    <cellStyle name="桁区切り 3" xfId="792"/>
    <cellStyle name="桁区切り 3 2" xfId="793"/>
    <cellStyle name="桁区切り 3 3" xfId="1089"/>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90"/>
    <cellStyle name="標準_表紙" xfId="1091"/>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26032;&#20844;&#20250;&#35336;&#21046;&#24230;&#20840;&#33324;/&#9733;&#36001;&#21209;&#26360;&#39006;&#20316;&#25104;&#9733;/R02&#65288;R01&#27770;&#31639;&#65289;/&#9733;&#9733;R1&#36001;&#21209;&#26360;&#39006;&#65288;&#23436;&#25104;&#12487;&#12540;&#12479;&#65289;&#9733;&#9733;/05%20&#27880;&#35352;/&#12304;&#26085;&#30000;&#24066;&#12305;H31&#27880;&#35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会計等_注記 (修正後)"/>
      <sheetName val="一般会計等_注記"/>
      <sheetName val="全体財務書類_注記 (修正後)"/>
      <sheetName val="全体財務書類_注記"/>
      <sheetName val="連結財務書類_注記 (修正後)"/>
      <sheetName val="連結財務書類_注記"/>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226" customWidth="1"/>
    <col min="35" max="257" width="2.375" style="226"/>
    <col min="258" max="262" width="1.75" style="226" customWidth="1"/>
    <col min="263" max="286" width="2.375" style="226" customWidth="1"/>
    <col min="287" max="287" width="9.375" style="226" customWidth="1"/>
    <col min="288" max="288" width="1.125" style="226" customWidth="1"/>
    <col min="289" max="290" width="3.125" style="226" customWidth="1"/>
    <col min="291" max="513" width="2.375" style="226"/>
    <col min="514" max="518" width="1.75" style="226" customWidth="1"/>
    <col min="519" max="542" width="2.375" style="226" customWidth="1"/>
    <col min="543" max="543" width="9.375" style="226" customWidth="1"/>
    <col min="544" max="544" width="1.125" style="226" customWidth="1"/>
    <col min="545" max="546" width="3.125" style="226" customWidth="1"/>
    <col min="547" max="769" width="2.375" style="226"/>
    <col min="770" max="774" width="1.75" style="226" customWidth="1"/>
    <col min="775" max="798" width="2.375" style="226" customWidth="1"/>
    <col min="799" max="799" width="9.375" style="226" customWidth="1"/>
    <col min="800" max="800" width="1.125" style="226" customWidth="1"/>
    <col min="801" max="802" width="3.125" style="226" customWidth="1"/>
    <col min="803" max="1025" width="2.375" style="226"/>
    <col min="1026" max="1030" width="1.75" style="226" customWidth="1"/>
    <col min="1031" max="1054" width="2.375" style="226" customWidth="1"/>
    <col min="1055" max="1055" width="9.375" style="226" customWidth="1"/>
    <col min="1056" max="1056" width="1.125" style="226" customWidth="1"/>
    <col min="1057" max="1058" width="3.125" style="226" customWidth="1"/>
    <col min="1059" max="1281" width="2.375" style="226"/>
    <col min="1282" max="1286" width="1.75" style="226" customWidth="1"/>
    <col min="1287" max="1310" width="2.375" style="226" customWidth="1"/>
    <col min="1311" max="1311" width="9.375" style="226" customWidth="1"/>
    <col min="1312" max="1312" width="1.125" style="226" customWidth="1"/>
    <col min="1313" max="1314" width="3.125" style="226" customWidth="1"/>
    <col min="1315" max="1537" width="2.375" style="226"/>
    <col min="1538" max="1542" width="1.75" style="226" customWidth="1"/>
    <col min="1543" max="1566" width="2.375" style="226" customWidth="1"/>
    <col min="1567" max="1567" width="9.375" style="226" customWidth="1"/>
    <col min="1568" max="1568" width="1.125" style="226" customWidth="1"/>
    <col min="1569" max="1570" width="3.125" style="226" customWidth="1"/>
    <col min="1571" max="1793" width="2.375" style="226"/>
    <col min="1794" max="1798" width="1.75" style="226" customWidth="1"/>
    <col min="1799" max="1822" width="2.375" style="226" customWidth="1"/>
    <col min="1823" max="1823" width="9.375" style="226" customWidth="1"/>
    <col min="1824" max="1824" width="1.125" style="226" customWidth="1"/>
    <col min="1825" max="1826" width="3.125" style="226" customWidth="1"/>
    <col min="1827" max="2049" width="2.375" style="226"/>
    <col min="2050" max="2054" width="1.75" style="226" customWidth="1"/>
    <col min="2055" max="2078" width="2.375" style="226" customWidth="1"/>
    <col min="2079" max="2079" width="9.375" style="226" customWidth="1"/>
    <col min="2080" max="2080" width="1.125" style="226" customWidth="1"/>
    <col min="2081" max="2082" width="3.125" style="226" customWidth="1"/>
    <col min="2083" max="2305" width="2.375" style="226"/>
    <col min="2306" max="2310" width="1.75" style="226" customWidth="1"/>
    <col min="2311" max="2334" width="2.375" style="226" customWidth="1"/>
    <col min="2335" max="2335" width="9.375" style="226" customWidth="1"/>
    <col min="2336" max="2336" width="1.125" style="226" customWidth="1"/>
    <col min="2337" max="2338" width="3.125" style="226" customWidth="1"/>
    <col min="2339" max="2561" width="2.375" style="226"/>
    <col min="2562" max="2566" width="1.75" style="226" customWidth="1"/>
    <col min="2567" max="2590" width="2.375" style="226" customWidth="1"/>
    <col min="2591" max="2591" width="9.375" style="226" customWidth="1"/>
    <col min="2592" max="2592" width="1.125" style="226" customWidth="1"/>
    <col min="2593" max="2594" width="3.125" style="226" customWidth="1"/>
    <col min="2595" max="2817" width="2.375" style="226"/>
    <col min="2818" max="2822" width="1.75" style="226" customWidth="1"/>
    <col min="2823" max="2846" width="2.375" style="226" customWidth="1"/>
    <col min="2847" max="2847" width="9.375" style="226" customWidth="1"/>
    <col min="2848" max="2848" width="1.125" style="226" customWidth="1"/>
    <col min="2849" max="2850" width="3.125" style="226" customWidth="1"/>
    <col min="2851" max="3073" width="2.375" style="226"/>
    <col min="3074" max="3078" width="1.75" style="226" customWidth="1"/>
    <col min="3079" max="3102" width="2.375" style="226" customWidth="1"/>
    <col min="3103" max="3103" width="9.375" style="226" customWidth="1"/>
    <col min="3104" max="3104" width="1.125" style="226" customWidth="1"/>
    <col min="3105" max="3106" width="3.125" style="226" customWidth="1"/>
    <col min="3107" max="3329" width="2.375" style="226"/>
    <col min="3330" max="3334" width="1.75" style="226" customWidth="1"/>
    <col min="3335" max="3358" width="2.375" style="226" customWidth="1"/>
    <col min="3359" max="3359" width="9.375" style="226" customWidth="1"/>
    <col min="3360" max="3360" width="1.125" style="226" customWidth="1"/>
    <col min="3361" max="3362" width="3.125" style="226" customWidth="1"/>
    <col min="3363" max="3585" width="2.375" style="226"/>
    <col min="3586" max="3590" width="1.75" style="226" customWidth="1"/>
    <col min="3591" max="3614" width="2.375" style="226" customWidth="1"/>
    <col min="3615" max="3615" width="9.375" style="226" customWidth="1"/>
    <col min="3616" max="3616" width="1.125" style="226" customWidth="1"/>
    <col min="3617" max="3618" width="3.125" style="226" customWidth="1"/>
    <col min="3619" max="3841" width="2.375" style="226"/>
    <col min="3842" max="3846" width="1.75" style="226" customWidth="1"/>
    <col min="3847" max="3870" width="2.375" style="226" customWidth="1"/>
    <col min="3871" max="3871" width="9.375" style="226" customWidth="1"/>
    <col min="3872" max="3872" width="1.125" style="226" customWidth="1"/>
    <col min="3873" max="3874" width="3.125" style="226" customWidth="1"/>
    <col min="3875" max="4097" width="2.375" style="226"/>
    <col min="4098" max="4102" width="1.75" style="226" customWidth="1"/>
    <col min="4103" max="4126" width="2.375" style="226" customWidth="1"/>
    <col min="4127" max="4127" width="9.375" style="226" customWidth="1"/>
    <col min="4128" max="4128" width="1.125" style="226" customWidth="1"/>
    <col min="4129" max="4130" width="3.125" style="226" customWidth="1"/>
    <col min="4131" max="4353" width="2.375" style="226"/>
    <col min="4354" max="4358" width="1.75" style="226" customWidth="1"/>
    <col min="4359" max="4382" width="2.375" style="226" customWidth="1"/>
    <col min="4383" max="4383" width="9.375" style="226" customWidth="1"/>
    <col min="4384" max="4384" width="1.125" style="226" customWidth="1"/>
    <col min="4385" max="4386" width="3.125" style="226" customWidth="1"/>
    <col min="4387" max="4609" width="2.375" style="226"/>
    <col min="4610" max="4614" width="1.75" style="226" customWidth="1"/>
    <col min="4615" max="4638" width="2.375" style="226" customWidth="1"/>
    <col min="4639" max="4639" width="9.375" style="226" customWidth="1"/>
    <col min="4640" max="4640" width="1.125" style="226" customWidth="1"/>
    <col min="4641" max="4642" width="3.125" style="226" customWidth="1"/>
    <col min="4643" max="4865" width="2.375" style="226"/>
    <col min="4866" max="4870" width="1.75" style="226" customWidth="1"/>
    <col min="4871" max="4894" width="2.375" style="226" customWidth="1"/>
    <col min="4895" max="4895" width="9.375" style="226" customWidth="1"/>
    <col min="4896" max="4896" width="1.125" style="226" customWidth="1"/>
    <col min="4897" max="4898" width="3.125" style="226" customWidth="1"/>
    <col min="4899" max="5121" width="2.375" style="226"/>
    <col min="5122" max="5126" width="1.75" style="226" customWidth="1"/>
    <col min="5127" max="5150" width="2.375" style="226" customWidth="1"/>
    <col min="5151" max="5151" width="9.375" style="226" customWidth="1"/>
    <col min="5152" max="5152" width="1.125" style="226" customWidth="1"/>
    <col min="5153" max="5154" width="3.125" style="226" customWidth="1"/>
    <col min="5155" max="5377" width="2.375" style="226"/>
    <col min="5378" max="5382" width="1.75" style="226" customWidth="1"/>
    <col min="5383" max="5406" width="2.375" style="226" customWidth="1"/>
    <col min="5407" max="5407" width="9.375" style="226" customWidth="1"/>
    <col min="5408" max="5408" width="1.125" style="226" customWidth="1"/>
    <col min="5409" max="5410" width="3.125" style="226" customWidth="1"/>
    <col min="5411" max="5633" width="2.375" style="226"/>
    <col min="5634" max="5638" width="1.75" style="226" customWidth="1"/>
    <col min="5639" max="5662" width="2.375" style="226" customWidth="1"/>
    <col min="5663" max="5663" width="9.375" style="226" customWidth="1"/>
    <col min="5664" max="5664" width="1.125" style="226" customWidth="1"/>
    <col min="5665" max="5666" width="3.125" style="226" customWidth="1"/>
    <col min="5667" max="5889" width="2.375" style="226"/>
    <col min="5890" max="5894" width="1.75" style="226" customWidth="1"/>
    <col min="5895" max="5918" width="2.375" style="226" customWidth="1"/>
    <col min="5919" max="5919" width="9.375" style="226" customWidth="1"/>
    <col min="5920" max="5920" width="1.125" style="226" customWidth="1"/>
    <col min="5921" max="5922" width="3.125" style="226" customWidth="1"/>
    <col min="5923" max="6145" width="2.375" style="226"/>
    <col min="6146" max="6150" width="1.75" style="226" customWidth="1"/>
    <col min="6151" max="6174" width="2.375" style="226" customWidth="1"/>
    <col min="6175" max="6175" width="9.375" style="226" customWidth="1"/>
    <col min="6176" max="6176" width="1.125" style="226" customWidth="1"/>
    <col min="6177" max="6178" width="3.125" style="226" customWidth="1"/>
    <col min="6179" max="6401" width="2.375" style="226"/>
    <col min="6402" max="6406" width="1.75" style="226" customWidth="1"/>
    <col min="6407" max="6430" width="2.375" style="226" customWidth="1"/>
    <col min="6431" max="6431" width="9.375" style="226" customWidth="1"/>
    <col min="6432" max="6432" width="1.125" style="226" customWidth="1"/>
    <col min="6433" max="6434" width="3.125" style="226" customWidth="1"/>
    <col min="6435" max="6657" width="2.375" style="226"/>
    <col min="6658" max="6662" width="1.75" style="226" customWidth="1"/>
    <col min="6663" max="6686" width="2.375" style="226" customWidth="1"/>
    <col min="6687" max="6687" width="9.375" style="226" customWidth="1"/>
    <col min="6688" max="6688" width="1.125" style="226" customWidth="1"/>
    <col min="6689" max="6690" width="3.125" style="226" customWidth="1"/>
    <col min="6691" max="6913" width="2.375" style="226"/>
    <col min="6914" max="6918" width="1.75" style="226" customWidth="1"/>
    <col min="6919" max="6942" width="2.375" style="226" customWidth="1"/>
    <col min="6943" max="6943" width="9.375" style="226" customWidth="1"/>
    <col min="6944" max="6944" width="1.125" style="226" customWidth="1"/>
    <col min="6945" max="6946" width="3.125" style="226" customWidth="1"/>
    <col min="6947" max="7169" width="2.375" style="226"/>
    <col min="7170" max="7174" width="1.75" style="226" customWidth="1"/>
    <col min="7175" max="7198" width="2.375" style="226" customWidth="1"/>
    <col min="7199" max="7199" width="9.375" style="226" customWidth="1"/>
    <col min="7200" max="7200" width="1.125" style="226" customWidth="1"/>
    <col min="7201" max="7202" width="3.125" style="226" customWidth="1"/>
    <col min="7203" max="7425" width="2.375" style="226"/>
    <col min="7426" max="7430" width="1.75" style="226" customWidth="1"/>
    <col min="7431" max="7454" width="2.375" style="226" customWidth="1"/>
    <col min="7455" max="7455" width="9.375" style="226" customWidth="1"/>
    <col min="7456" max="7456" width="1.125" style="226" customWidth="1"/>
    <col min="7457" max="7458" width="3.125" style="226" customWidth="1"/>
    <col min="7459" max="7681" width="2.375" style="226"/>
    <col min="7682" max="7686" width="1.75" style="226" customWidth="1"/>
    <col min="7687" max="7710" width="2.375" style="226" customWidth="1"/>
    <col min="7711" max="7711" width="9.375" style="226" customWidth="1"/>
    <col min="7712" max="7712" width="1.125" style="226" customWidth="1"/>
    <col min="7713" max="7714" width="3.125" style="226" customWidth="1"/>
    <col min="7715" max="7937" width="2.375" style="226"/>
    <col min="7938" max="7942" width="1.75" style="226" customWidth="1"/>
    <col min="7943" max="7966" width="2.375" style="226" customWidth="1"/>
    <col min="7967" max="7967" width="9.375" style="226" customWidth="1"/>
    <col min="7968" max="7968" width="1.125" style="226" customWidth="1"/>
    <col min="7969" max="7970" width="3.125" style="226" customWidth="1"/>
    <col min="7971" max="8193" width="2.375" style="226"/>
    <col min="8194" max="8198" width="1.75" style="226" customWidth="1"/>
    <col min="8199" max="8222" width="2.375" style="226" customWidth="1"/>
    <col min="8223" max="8223" width="9.375" style="226" customWidth="1"/>
    <col min="8224" max="8224" width="1.125" style="226" customWidth="1"/>
    <col min="8225" max="8226" width="3.125" style="226" customWidth="1"/>
    <col min="8227" max="8449" width="2.375" style="226"/>
    <col min="8450" max="8454" width="1.75" style="226" customWidth="1"/>
    <col min="8455" max="8478" width="2.375" style="226" customWidth="1"/>
    <col min="8479" max="8479" width="9.375" style="226" customWidth="1"/>
    <col min="8480" max="8480" width="1.125" style="226" customWidth="1"/>
    <col min="8481" max="8482" width="3.125" style="226" customWidth="1"/>
    <col min="8483" max="8705" width="2.375" style="226"/>
    <col min="8706" max="8710" width="1.75" style="226" customWidth="1"/>
    <col min="8711" max="8734" width="2.375" style="226" customWidth="1"/>
    <col min="8735" max="8735" width="9.375" style="226" customWidth="1"/>
    <col min="8736" max="8736" width="1.125" style="226" customWidth="1"/>
    <col min="8737" max="8738" width="3.125" style="226" customWidth="1"/>
    <col min="8739" max="8961" width="2.375" style="226"/>
    <col min="8962" max="8966" width="1.75" style="226" customWidth="1"/>
    <col min="8967" max="8990" width="2.375" style="226" customWidth="1"/>
    <col min="8991" max="8991" width="9.375" style="226" customWidth="1"/>
    <col min="8992" max="8992" width="1.125" style="226" customWidth="1"/>
    <col min="8993" max="8994" width="3.125" style="226" customWidth="1"/>
    <col min="8995" max="9217" width="2.375" style="226"/>
    <col min="9218" max="9222" width="1.75" style="226" customWidth="1"/>
    <col min="9223" max="9246" width="2.375" style="226" customWidth="1"/>
    <col min="9247" max="9247" width="9.375" style="226" customWidth="1"/>
    <col min="9248" max="9248" width="1.125" style="226" customWidth="1"/>
    <col min="9249" max="9250" width="3.125" style="226" customWidth="1"/>
    <col min="9251" max="9473" width="2.375" style="226"/>
    <col min="9474" max="9478" width="1.75" style="226" customWidth="1"/>
    <col min="9479" max="9502" width="2.375" style="226" customWidth="1"/>
    <col min="9503" max="9503" width="9.375" style="226" customWidth="1"/>
    <col min="9504" max="9504" width="1.125" style="226" customWidth="1"/>
    <col min="9505" max="9506" width="3.125" style="226" customWidth="1"/>
    <col min="9507" max="9729" width="2.375" style="226"/>
    <col min="9730" max="9734" width="1.75" style="226" customWidth="1"/>
    <col min="9735" max="9758" width="2.375" style="226" customWidth="1"/>
    <col min="9759" max="9759" width="9.375" style="226" customWidth="1"/>
    <col min="9760" max="9760" width="1.125" style="226" customWidth="1"/>
    <col min="9761" max="9762" width="3.125" style="226" customWidth="1"/>
    <col min="9763" max="9985" width="2.375" style="226"/>
    <col min="9986" max="9990" width="1.75" style="226" customWidth="1"/>
    <col min="9991" max="10014" width="2.375" style="226" customWidth="1"/>
    <col min="10015" max="10015" width="9.375" style="226" customWidth="1"/>
    <col min="10016" max="10016" width="1.125" style="226" customWidth="1"/>
    <col min="10017" max="10018" width="3.125" style="226" customWidth="1"/>
    <col min="10019" max="10241" width="2.375" style="226"/>
    <col min="10242" max="10246" width="1.75" style="226" customWidth="1"/>
    <col min="10247" max="10270" width="2.375" style="226" customWidth="1"/>
    <col min="10271" max="10271" width="9.375" style="226" customWidth="1"/>
    <col min="10272" max="10272" width="1.125" style="226" customWidth="1"/>
    <col min="10273" max="10274" width="3.125" style="226" customWidth="1"/>
    <col min="10275" max="10497" width="2.375" style="226"/>
    <col min="10498" max="10502" width="1.75" style="226" customWidth="1"/>
    <col min="10503" max="10526" width="2.375" style="226" customWidth="1"/>
    <col min="10527" max="10527" width="9.375" style="226" customWidth="1"/>
    <col min="10528" max="10528" width="1.125" style="226" customWidth="1"/>
    <col min="10529" max="10530" width="3.125" style="226" customWidth="1"/>
    <col min="10531" max="10753" width="2.375" style="226"/>
    <col min="10754" max="10758" width="1.75" style="226" customWidth="1"/>
    <col min="10759" max="10782" width="2.375" style="226" customWidth="1"/>
    <col min="10783" max="10783" width="9.375" style="226" customWidth="1"/>
    <col min="10784" max="10784" width="1.125" style="226" customWidth="1"/>
    <col min="10785" max="10786" width="3.125" style="226" customWidth="1"/>
    <col min="10787" max="11009" width="2.375" style="226"/>
    <col min="11010" max="11014" width="1.75" style="226" customWidth="1"/>
    <col min="11015" max="11038" width="2.375" style="226" customWidth="1"/>
    <col min="11039" max="11039" width="9.375" style="226" customWidth="1"/>
    <col min="11040" max="11040" width="1.125" style="226" customWidth="1"/>
    <col min="11041" max="11042" width="3.125" style="226" customWidth="1"/>
    <col min="11043" max="11265" width="2.375" style="226"/>
    <col min="11266" max="11270" width="1.75" style="226" customWidth="1"/>
    <col min="11271" max="11294" width="2.375" style="226" customWidth="1"/>
    <col min="11295" max="11295" width="9.375" style="226" customWidth="1"/>
    <col min="11296" max="11296" width="1.125" style="226" customWidth="1"/>
    <col min="11297" max="11298" width="3.125" style="226" customWidth="1"/>
    <col min="11299" max="11521" width="2.375" style="226"/>
    <col min="11522" max="11526" width="1.75" style="226" customWidth="1"/>
    <col min="11527" max="11550" width="2.375" style="226" customWidth="1"/>
    <col min="11551" max="11551" width="9.375" style="226" customWidth="1"/>
    <col min="11552" max="11552" width="1.125" style="226" customWidth="1"/>
    <col min="11553" max="11554" width="3.125" style="226" customWidth="1"/>
    <col min="11555" max="11777" width="2.375" style="226"/>
    <col min="11778" max="11782" width="1.75" style="226" customWidth="1"/>
    <col min="11783" max="11806" width="2.375" style="226" customWidth="1"/>
    <col min="11807" max="11807" width="9.375" style="226" customWidth="1"/>
    <col min="11808" max="11808" width="1.125" style="226" customWidth="1"/>
    <col min="11809" max="11810" width="3.125" style="226" customWidth="1"/>
    <col min="11811" max="12033" width="2.375" style="226"/>
    <col min="12034" max="12038" width="1.75" style="226" customWidth="1"/>
    <col min="12039" max="12062" width="2.375" style="226" customWidth="1"/>
    <col min="12063" max="12063" width="9.375" style="226" customWidth="1"/>
    <col min="12064" max="12064" width="1.125" style="226" customWidth="1"/>
    <col min="12065" max="12066" width="3.125" style="226" customWidth="1"/>
    <col min="12067" max="12289" width="2.375" style="226"/>
    <col min="12290" max="12294" width="1.75" style="226" customWidth="1"/>
    <col min="12295" max="12318" width="2.375" style="226" customWidth="1"/>
    <col min="12319" max="12319" width="9.375" style="226" customWidth="1"/>
    <col min="12320" max="12320" width="1.125" style="226" customWidth="1"/>
    <col min="12321" max="12322" width="3.125" style="226" customWidth="1"/>
    <col min="12323" max="12545" width="2.375" style="226"/>
    <col min="12546" max="12550" width="1.75" style="226" customWidth="1"/>
    <col min="12551" max="12574" width="2.375" style="226" customWidth="1"/>
    <col min="12575" max="12575" width="9.375" style="226" customWidth="1"/>
    <col min="12576" max="12576" width="1.125" style="226" customWidth="1"/>
    <col min="12577" max="12578" width="3.125" style="226" customWidth="1"/>
    <col min="12579" max="12801" width="2.375" style="226"/>
    <col min="12802" max="12806" width="1.75" style="226" customWidth="1"/>
    <col min="12807" max="12830" width="2.375" style="226" customWidth="1"/>
    <col min="12831" max="12831" width="9.375" style="226" customWidth="1"/>
    <col min="12832" max="12832" width="1.125" style="226" customWidth="1"/>
    <col min="12833" max="12834" width="3.125" style="226" customWidth="1"/>
    <col min="12835" max="13057" width="2.375" style="226"/>
    <col min="13058" max="13062" width="1.75" style="226" customWidth="1"/>
    <col min="13063" max="13086" width="2.375" style="226" customWidth="1"/>
    <col min="13087" max="13087" width="9.375" style="226" customWidth="1"/>
    <col min="13088" max="13088" width="1.125" style="226" customWidth="1"/>
    <col min="13089" max="13090" width="3.125" style="226" customWidth="1"/>
    <col min="13091" max="13313" width="2.375" style="226"/>
    <col min="13314" max="13318" width="1.75" style="226" customWidth="1"/>
    <col min="13319" max="13342" width="2.375" style="226" customWidth="1"/>
    <col min="13343" max="13343" width="9.375" style="226" customWidth="1"/>
    <col min="13344" max="13344" width="1.125" style="226" customWidth="1"/>
    <col min="13345" max="13346" width="3.125" style="226" customWidth="1"/>
    <col min="13347" max="13569" width="2.375" style="226"/>
    <col min="13570" max="13574" width="1.75" style="226" customWidth="1"/>
    <col min="13575" max="13598" width="2.375" style="226" customWidth="1"/>
    <col min="13599" max="13599" width="9.375" style="226" customWidth="1"/>
    <col min="13600" max="13600" width="1.125" style="226" customWidth="1"/>
    <col min="13601" max="13602" width="3.125" style="226" customWidth="1"/>
    <col min="13603" max="13825" width="2.375" style="226"/>
    <col min="13826" max="13830" width="1.75" style="226" customWidth="1"/>
    <col min="13831" max="13854" width="2.375" style="226" customWidth="1"/>
    <col min="13855" max="13855" width="9.375" style="226" customWidth="1"/>
    <col min="13856" max="13856" width="1.125" style="226" customWidth="1"/>
    <col min="13857" max="13858" width="3.125" style="226" customWidth="1"/>
    <col min="13859" max="14081" width="2.375" style="226"/>
    <col min="14082" max="14086" width="1.75" style="226" customWidth="1"/>
    <col min="14087" max="14110" width="2.375" style="226" customWidth="1"/>
    <col min="14111" max="14111" width="9.375" style="226" customWidth="1"/>
    <col min="14112" max="14112" width="1.125" style="226" customWidth="1"/>
    <col min="14113" max="14114" width="3.125" style="226" customWidth="1"/>
    <col min="14115" max="14337" width="2.375" style="226"/>
    <col min="14338" max="14342" width="1.75" style="226" customWidth="1"/>
    <col min="14343" max="14366" width="2.375" style="226" customWidth="1"/>
    <col min="14367" max="14367" width="9.375" style="226" customWidth="1"/>
    <col min="14368" max="14368" width="1.125" style="226" customWidth="1"/>
    <col min="14369" max="14370" width="3.125" style="226" customWidth="1"/>
    <col min="14371" max="14593" width="2.375" style="226"/>
    <col min="14594" max="14598" width="1.75" style="226" customWidth="1"/>
    <col min="14599" max="14622" width="2.375" style="226" customWidth="1"/>
    <col min="14623" max="14623" width="9.375" style="226" customWidth="1"/>
    <col min="14624" max="14624" width="1.125" style="226" customWidth="1"/>
    <col min="14625" max="14626" width="3.125" style="226" customWidth="1"/>
    <col min="14627" max="14849" width="2.375" style="226"/>
    <col min="14850" max="14854" width="1.75" style="226" customWidth="1"/>
    <col min="14855" max="14878" width="2.375" style="226" customWidth="1"/>
    <col min="14879" max="14879" width="9.375" style="226" customWidth="1"/>
    <col min="14880" max="14880" width="1.125" style="226" customWidth="1"/>
    <col min="14881" max="14882" width="3.125" style="226" customWidth="1"/>
    <col min="14883" max="15105" width="2.375" style="226"/>
    <col min="15106" max="15110" width="1.75" style="226" customWidth="1"/>
    <col min="15111" max="15134" width="2.375" style="226" customWidth="1"/>
    <col min="15135" max="15135" width="9.375" style="226" customWidth="1"/>
    <col min="15136" max="15136" width="1.125" style="226" customWidth="1"/>
    <col min="15137" max="15138" width="3.125" style="226" customWidth="1"/>
    <col min="15139" max="15361" width="2.375" style="226"/>
    <col min="15362" max="15366" width="1.75" style="226" customWidth="1"/>
    <col min="15367" max="15390" width="2.375" style="226" customWidth="1"/>
    <col min="15391" max="15391" width="9.375" style="226" customWidth="1"/>
    <col min="15392" max="15392" width="1.125" style="226" customWidth="1"/>
    <col min="15393" max="15394" width="3.125" style="226" customWidth="1"/>
    <col min="15395" max="15617" width="2.375" style="226"/>
    <col min="15618" max="15622" width="1.75" style="226" customWidth="1"/>
    <col min="15623" max="15646" width="2.375" style="226" customWidth="1"/>
    <col min="15647" max="15647" width="9.375" style="226" customWidth="1"/>
    <col min="15648" max="15648" width="1.125" style="226" customWidth="1"/>
    <col min="15649" max="15650" width="3.125" style="226" customWidth="1"/>
    <col min="15651" max="15873" width="2.375" style="226"/>
    <col min="15874" max="15878" width="1.75" style="226" customWidth="1"/>
    <col min="15879" max="15902" width="2.375" style="226" customWidth="1"/>
    <col min="15903" max="15903" width="9.375" style="226" customWidth="1"/>
    <col min="15904" max="15904" width="1.125" style="226" customWidth="1"/>
    <col min="15905" max="15906" width="3.125" style="226" customWidth="1"/>
    <col min="15907" max="16129" width="2.375" style="226"/>
    <col min="16130" max="16134" width="1.75" style="226" customWidth="1"/>
    <col min="16135" max="16158" width="2.375" style="226" customWidth="1"/>
    <col min="16159" max="16159" width="9.375" style="226" customWidth="1"/>
    <col min="16160" max="16160" width="1.125" style="226" customWidth="1"/>
    <col min="16161" max="16162" width="3.125" style="226" customWidth="1"/>
    <col min="16163" max="16384" width="2.375" style="226"/>
  </cols>
  <sheetData>
    <row r="1" spans="1:37" ht="35.1" customHeight="1">
      <c r="B1" s="227"/>
      <c r="C1" s="227"/>
      <c r="D1" s="227"/>
      <c r="E1" s="227"/>
      <c r="F1" s="249" t="s">
        <v>346</v>
      </c>
      <c r="G1" s="249"/>
      <c r="H1" s="249"/>
      <c r="I1" s="249"/>
      <c r="J1" s="249"/>
      <c r="K1" s="249"/>
      <c r="L1" s="249"/>
      <c r="M1" s="249"/>
      <c r="N1" s="249"/>
      <c r="O1" s="249"/>
      <c r="P1" s="249"/>
      <c r="Q1" s="249"/>
      <c r="R1" s="249"/>
      <c r="S1" s="249"/>
      <c r="T1" s="249"/>
      <c r="U1" s="249"/>
      <c r="V1" s="249"/>
      <c r="W1" s="249"/>
      <c r="X1" s="249"/>
      <c r="Y1" s="249"/>
      <c r="Z1" s="249"/>
      <c r="AA1" s="249"/>
      <c r="AB1" s="249"/>
      <c r="AC1" s="249"/>
      <c r="AD1" s="227"/>
      <c r="AE1" s="227"/>
      <c r="AF1" s="227"/>
      <c r="AG1" s="227"/>
      <c r="AH1" s="227"/>
      <c r="AI1" s="228"/>
      <c r="AJ1" s="229"/>
      <c r="AK1" s="229"/>
    </row>
    <row r="2" spans="1:37" ht="35.1" customHeight="1">
      <c r="A2" s="230"/>
      <c r="B2" s="230"/>
      <c r="C2" s="230"/>
      <c r="D2" s="231"/>
      <c r="E2" s="228"/>
      <c r="F2" s="228"/>
      <c r="G2" s="228"/>
      <c r="H2" s="228"/>
      <c r="I2" s="232"/>
      <c r="J2" s="228"/>
      <c r="K2" s="233"/>
      <c r="L2" s="234"/>
      <c r="M2" s="235"/>
      <c r="N2" s="236"/>
      <c r="O2" s="236"/>
      <c r="P2" s="236"/>
      <c r="Q2" s="236"/>
      <c r="R2" s="236"/>
      <c r="S2" s="236"/>
      <c r="T2" s="232"/>
      <c r="U2" s="232"/>
      <c r="V2" s="232"/>
      <c r="W2" s="232"/>
      <c r="X2" s="232"/>
      <c r="Y2" s="232"/>
      <c r="Z2" s="232"/>
      <c r="AA2" s="236"/>
      <c r="AB2" s="236"/>
      <c r="AC2" s="236"/>
      <c r="AD2" s="236"/>
      <c r="AE2" s="236"/>
      <c r="AF2" s="236"/>
      <c r="AG2" s="236"/>
      <c r="AH2" s="236"/>
      <c r="AI2" s="228"/>
      <c r="AJ2" s="229"/>
      <c r="AK2" s="229"/>
    </row>
    <row r="3" spans="1:37" ht="35.1" customHeight="1">
      <c r="A3" s="232"/>
      <c r="B3" s="232"/>
      <c r="C3" s="237"/>
      <c r="D3" s="238"/>
      <c r="E3" s="236"/>
      <c r="G3" s="236"/>
      <c r="H3" s="250" t="s">
        <v>347</v>
      </c>
      <c r="I3" s="251"/>
      <c r="J3" s="251"/>
      <c r="K3" s="251"/>
      <c r="L3" s="251"/>
      <c r="M3" s="251"/>
      <c r="N3" s="251"/>
      <c r="O3" s="251"/>
      <c r="P3" s="251"/>
      <c r="Q3" s="251"/>
      <c r="R3" s="251"/>
      <c r="S3" s="251"/>
      <c r="T3" s="251"/>
      <c r="U3" s="251"/>
      <c r="V3" s="251"/>
      <c r="W3" s="251"/>
      <c r="X3" s="251"/>
      <c r="Y3" s="251"/>
      <c r="Z3" s="251"/>
      <c r="AA3" s="251"/>
      <c r="AF3" s="239"/>
      <c r="AG3" s="239"/>
      <c r="AH3" s="239"/>
      <c r="AI3" s="228"/>
      <c r="AJ3" s="229"/>
      <c r="AK3" s="229"/>
    </row>
    <row r="4" spans="1:37" ht="35.1" customHeight="1">
      <c r="A4" s="232"/>
      <c r="B4" s="232"/>
      <c r="C4" s="237"/>
      <c r="D4" s="238"/>
      <c r="E4" s="236"/>
      <c r="G4" s="236"/>
      <c r="H4" s="250" t="s">
        <v>348</v>
      </c>
      <c r="I4" s="251"/>
      <c r="J4" s="251"/>
      <c r="K4" s="251"/>
      <c r="L4" s="251"/>
      <c r="M4" s="251"/>
      <c r="N4" s="251"/>
      <c r="O4" s="251"/>
      <c r="P4" s="251"/>
      <c r="Q4" s="251"/>
      <c r="R4" s="251"/>
      <c r="S4" s="251"/>
      <c r="T4" s="251"/>
      <c r="U4" s="251"/>
      <c r="V4" s="251"/>
      <c r="W4" s="251"/>
      <c r="X4" s="251"/>
      <c r="Y4" s="251"/>
      <c r="Z4" s="251"/>
      <c r="AA4" s="251"/>
      <c r="AF4" s="239"/>
      <c r="AG4" s="239"/>
      <c r="AH4" s="239"/>
      <c r="AI4" s="228"/>
      <c r="AJ4" s="229"/>
      <c r="AK4" s="229"/>
    </row>
    <row r="5" spans="1:37" ht="35.1" customHeight="1">
      <c r="A5" s="232"/>
      <c r="B5" s="232"/>
      <c r="C5" s="237"/>
      <c r="D5" s="238"/>
      <c r="E5" s="236"/>
      <c r="G5" s="236"/>
      <c r="H5" s="250" t="s">
        <v>349</v>
      </c>
      <c r="I5" s="251"/>
      <c r="J5" s="251"/>
      <c r="K5" s="251"/>
      <c r="L5" s="251"/>
      <c r="M5" s="251"/>
      <c r="N5" s="251"/>
      <c r="O5" s="251"/>
      <c r="P5" s="251"/>
      <c r="Q5" s="251"/>
      <c r="R5" s="251"/>
      <c r="S5" s="251"/>
      <c r="T5" s="251"/>
      <c r="U5" s="251"/>
      <c r="V5" s="251"/>
      <c r="W5" s="251"/>
      <c r="X5" s="251"/>
      <c r="Y5" s="251"/>
      <c r="Z5" s="251"/>
      <c r="AA5" s="251"/>
      <c r="AF5" s="239"/>
      <c r="AG5" s="239"/>
      <c r="AH5" s="239"/>
      <c r="AI5" s="228"/>
      <c r="AJ5" s="229"/>
      <c r="AK5" s="229"/>
    </row>
    <row r="6" spans="1:37" ht="35.1" customHeight="1">
      <c r="A6" s="232"/>
      <c r="B6" s="232"/>
      <c r="C6" s="237"/>
      <c r="D6" s="238"/>
      <c r="E6" s="236"/>
      <c r="G6" s="236"/>
      <c r="H6" s="250" t="s">
        <v>350</v>
      </c>
      <c r="I6" s="251"/>
      <c r="J6" s="251"/>
      <c r="K6" s="251"/>
      <c r="L6" s="251"/>
      <c r="M6" s="251"/>
      <c r="N6" s="251"/>
      <c r="O6" s="251"/>
      <c r="P6" s="251"/>
      <c r="Q6" s="251"/>
      <c r="R6" s="251"/>
      <c r="S6" s="251"/>
      <c r="T6" s="251"/>
      <c r="U6" s="251"/>
      <c r="V6" s="251"/>
      <c r="W6" s="251"/>
      <c r="X6" s="251"/>
      <c r="Y6" s="251"/>
      <c r="Z6" s="251"/>
      <c r="AA6" s="251"/>
      <c r="AF6" s="239"/>
      <c r="AG6" s="239"/>
      <c r="AH6" s="239"/>
      <c r="AI6" s="228"/>
      <c r="AJ6" s="229"/>
      <c r="AK6" s="229"/>
    </row>
    <row r="7" spans="1:37" ht="35.1" customHeight="1">
      <c r="A7" s="232"/>
      <c r="B7" s="232"/>
      <c r="C7" s="237"/>
      <c r="D7" s="238"/>
      <c r="E7" s="236"/>
      <c r="G7" s="236"/>
      <c r="H7" s="250" t="s">
        <v>351</v>
      </c>
      <c r="I7" s="251"/>
      <c r="J7" s="251"/>
      <c r="K7" s="251"/>
      <c r="L7" s="251"/>
      <c r="M7" s="251"/>
      <c r="N7" s="251"/>
      <c r="O7" s="251"/>
      <c r="P7" s="251"/>
      <c r="Q7" s="251"/>
      <c r="R7" s="251"/>
      <c r="S7" s="251"/>
      <c r="T7" s="251"/>
      <c r="U7" s="251"/>
      <c r="V7" s="251"/>
      <c r="W7" s="251"/>
      <c r="X7" s="251"/>
      <c r="Y7" s="251"/>
      <c r="Z7" s="251"/>
      <c r="AA7" s="251"/>
      <c r="AF7" s="239"/>
      <c r="AG7" s="239"/>
      <c r="AH7" s="239"/>
      <c r="AI7" s="228"/>
      <c r="AJ7" s="229"/>
      <c r="AK7" s="229"/>
    </row>
    <row r="8" spans="1:37" ht="35.1" customHeight="1">
      <c r="A8" s="232"/>
      <c r="B8" s="232"/>
      <c r="C8" s="237"/>
      <c r="D8" s="238"/>
      <c r="E8" s="236"/>
      <c r="G8" s="236"/>
      <c r="H8" s="250" t="s">
        <v>352</v>
      </c>
      <c r="I8" s="251"/>
      <c r="J8" s="251"/>
      <c r="K8" s="251"/>
      <c r="L8" s="251"/>
      <c r="M8" s="251"/>
      <c r="N8" s="251"/>
      <c r="O8" s="251"/>
      <c r="P8" s="251"/>
      <c r="Q8" s="251"/>
      <c r="R8" s="251"/>
      <c r="S8" s="251"/>
      <c r="T8" s="251"/>
      <c r="U8" s="251"/>
      <c r="V8" s="251"/>
      <c r="W8" s="251"/>
      <c r="X8" s="251"/>
      <c r="Y8" s="251"/>
      <c r="Z8" s="251"/>
      <c r="AA8" s="251"/>
      <c r="AF8" s="239"/>
      <c r="AG8" s="239"/>
      <c r="AH8" s="239"/>
      <c r="AI8" s="228"/>
      <c r="AJ8" s="229"/>
      <c r="AK8" s="229"/>
    </row>
    <row r="9" spans="1:37" ht="35.1" customHeight="1">
      <c r="A9" s="232"/>
      <c r="B9" s="232"/>
      <c r="C9" s="237"/>
      <c r="D9" s="238"/>
      <c r="E9" s="236"/>
      <c r="G9" s="236"/>
      <c r="H9" s="250" t="s">
        <v>353</v>
      </c>
      <c r="I9" s="251"/>
      <c r="J9" s="251"/>
      <c r="K9" s="251"/>
      <c r="L9" s="251"/>
      <c r="M9" s="251"/>
      <c r="N9" s="251"/>
      <c r="O9" s="251"/>
      <c r="P9" s="251"/>
      <c r="Q9" s="251"/>
      <c r="R9" s="251"/>
      <c r="S9" s="251"/>
      <c r="T9" s="251"/>
      <c r="U9" s="251"/>
      <c r="V9" s="251"/>
      <c r="W9" s="251"/>
      <c r="X9" s="251"/>
      <c r="Y9" s="251"/>
      <c r="Z9" s="251"/>
      <c r="AA9" s="251"/>
      <c r="AF9" s="239"/>
      <c r="AG9" s="239"/>
      <c r="AH9" s="239"/>
      <c r="AI9" s="228"/>
      <c r="AJ9" s="229"/>
      <c r="AK9" s="229"/>
    </row>
    <row r="10" spans="1:37" ht="35.1" customHeight="1">
      <c r="A10" s="230"/>
      <c r="B10" s="230"/>
      <c r="C10" s="230"/>
      <c r="D10" s="238"/>
      <c r="E10" s="228"/>
      <c r="G10" s="228"/>
      <c r="H10" s="250"/>
      <c r="I10" s="251"/>
      <c r="J10" s="251"/>
      <c r="K10" s="251"/>
      <c r="L10" s="251"/>
      <c r="M10" s="251"/>
      <c r="N10" s="251"/>
      <c r="O10" s="251"/>
      <c r="P10" s="251"/>
      <c r="Q10" s="251"/>
      <c r="R10" s="251"/>
      <c r="S10" s="251"/>
      <c r="T10" s="251"/>
      <c r="U10" s="251"/>
      <c r="V10" s="251"/>
      <c r="W10" s="251"/>
      <c r="X10" s="251"/>
      <c r="Y10" s="251"/>
      <c r="Z10" s="251"/>
      <c r="AA10" s="251"/>
      <c r="AF10" s="236"/>
      <c r="AG10" s="239"/>
      <c r="AH10" s="236"/>
      <c r="AI10" s="228"/>
      <c r="AJ10" s="229"/>
      <c r="AK10" s="229"/>
    </row>
    <row r="11" spans="1:37" ht="35.1" customHeight="1">
      <c r="A11" s="230"/>
      <c r="B11" s="230"/>
      <c r="C11" s="230"/>
      <c r="D11" s="238"/>
      <c r="E11" s="228"/>
      <c r="G11" s="228"/>
      <c r="H11" s="250"/>
      <c r="I11" s="251"/>
      <c r="J11" s="251"/>
      <c r="K11" s="251"/>
      <c r="L11" s="251"/>
      <c r="M11" s="251"/>
      <c r="N11" s="251"/>
      <c r="O11" s="251"/>
      <c r="P11" s="251"/>
      <c r="Q11" s="251"/>
      <c r="R11" s="251"/>
      <c r="S11" s="251"/>
      <c r="T11" s="251"/>
      <c r="U11" s="251"/>
      <c r="V11" s="251"/>
      <c r="W11" s="251"/>
      <c r="X11" s="251"/>
      <c r="Y11" s="251"/>
      <c r="Z11" s="251"/>
      <c r="AA11" s="251"/>
      <c r="AF11" s="236"/>
      <c r="AG11" s="239"/>
      <c r="AH11" s="236"/>
      <c r="AI11" s="228"/>
      <c r="AJ11" s="229"/>
      <c r="AK11" s="229"/>
    </row>
    <row r="12" spans="1:37" ht="35.1" customHeight="1">
      <c r="A12" s="230"/>
      <c r="B12" s="230"/>
      <c r="C12" s="230"/>
      <c r="D12" s="238"/>
      <c r="E12" s="228"/>
      <c r="G12" s="228"/>
      <c r="H12" s="250"/>
      <c r="I12" s="251"/>
      <c r="J12" s="251"/>
      <c r="K12" s="251"/>
      <c r="L12" s="251"/>
      <c r="M12" s="251"/>
      <c r="N12" s="251"/>
      <c r="O12" s="251"/>
      <c r="P12" s="251"/>
      <c r="Q12" s="251"/>
      <c r="R12" s="251"/>
      <c r="S12" s="251"/>
      <c r="T12" s="251"/>
      <c r="U12" s="251"/>
      <c r="V12" s="251"/>
      <c r="W12" s="251"/>
      <c r="X12" s="251"/>
      <c r="Y12" s="251"/>
      <c r="Z12" s="251"/>
      <c r="AA12" s="251"/>
      <c r="AB12" s="236"/>
      <c r="AC12" s="236"/>
      <c r="AD12" s="236"/>
      <c r="AE12" s="236"/>
      <c r="AF12" s="236"/>
      <c r="AG12" s="236"/>
      <c r="AH12" s="236"/>
      <c r="AI12" s="228"/>
      <c r="AJ12" s="229"/>
      <c r="AK12" s="229"/>
    </row>
    <row r="13" spans="1:37" ht="35.1" customHeight="1">
      <c r="A13" s="230"/>
      <c r="B13" s="230"/>
      <c r="C13" s="230"/>
      <c r="D13" s="238"/>
      <c r="E13" s="228"/>
      <c r="G13" s="228"/>
      <c r="I13" s="228"/>
      <c r="J13" s="228"/>
      <c r="K13" s="233"/>
      <c r="L13" s="234"/>
      <c r="M13" s="236"/>
      <c r="N13" s="236"/>
      <c r="O13" s="236"/>
      <c r="P13" s="236"/>
      <c r="Q13" s="236"/>
      <c r="R13" s="236"/>
      <c r="S13" s="236"/>
      <c r="T13" s="232"/>
      <c r="U13" s="232"/>
      <c r="V13" s="232"/>
      <c r="W13" s="232"/>
      <c r="X13" s="232"/>
      <c r="Y13" s="232"/>
      <c r="Z13" s="232"/>
      <c r="AA13" s="236"/>
      <c r="AB13" s="236"/>
      <c r="AC13" s="236"/>
      <c r="AD13" s="236"/>
      <c r="AE13" s="236"/>
      <c r="AF13" s="236"/>
      <c r="AG13" s="236"/>
      <c r="AH13" s="236"/>
      <c r="AI13" s="228"/>
      <c r="AJ13" s="229"/>
      <c r="AK13" s="229"/>
    </row>
    <row r="14" spans="1:37" ht="35.1" customHeight="1">
      <c r="A14" s="230"/>
      <c r="B14" s="230"/>
      <c r="C14" s="230"/>
      <c r="D14" s="238"/>
      <c r="E14" s="228"/>
      <c r="F14" s="248" t="s">
        <v>354</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36"/>
      <c r="AE14" s="236"/>
      <c r="AF14" s="236"/>
      <c r="AG14" s="236"/>
      <c r="AH14" s="236"/>
      <c r="AI14" s="228"/>
      <c r="AJ14" s="229"/>
      <c r="AK14" s="229"/>
    </row>
    <row r="15" spans="1:37" ht="35.1" customHeight="1">
      <c r="A15" s="230"/>
      <c r="B15" s="230"/>
      <c r="C15" s="230"/>
      <c r="D15" s="238"/>
      <c r="E15" s="228"/>
      <c r="G15" s="228"/>
      <c r="AB15" s="236"/>
      <c r="AC15" s="236"/>
      <c r="AD15" s="236"/>
      <c r="AE15" s="236"/>
      <c r="AF15" s="236"/>
      <c r="AG15" s="236"/>
      <c r="AH15" s="236"/>
      <c r="AI15" s="228"/>
      <c r="AJ15" s="229"/>
      <c r="AK15" s="229"/>
    </row>
    <row r="16" spans="1:37" ht="35.1" customHeight="1">
      <c r="A16" s="230"/>
      <c r="B16" s="230"/>
      <c r="C16" s="230"/>
      <c r="D16" s="238"/>
      <c r="E16" s="228"/>
      <c r="G16" s="228"/>
      <c r="AB16" s="236"/>
      <c r="AC16" s="236"/>
      <c r="AD16" s="236"/>
      <c r="AE16" s="236"/>
      <c r="AF16" s="236"/>
      <c r="AG16" s="236"/>
      <c r="AH16" s="236"/>
      <c r="AI16" s="228"/>
      <c r="AJ16" s="229"/>
      <c r="AK16" s="229"/>
    </row>
    <row r="17" spans="1:37" ht="35.1" customHeight="1">
      <c r="A17" s="230"/>
      <c r="B17" s="230"/>
      <c r="C17" s="230"/>
      <c r="D17" s="238"/>
      <c r="E17" s="228"/>
      <c r="F17" s="228"/>
      <c r="G17" s="228"/>
      <c r="AB17" s="236"/>
      <c r="AC17" s="236"/>
      <c r="AD17" s="236"/>
      <c r="AE17" s="236"/>
      <c r="AF17" s="236"/>
      <c r="AG17" s="236"/>
      <c r="AH17" s="236"/>
      <c r="AI17" s="228"/>
      <c r="AJ17" s="229"/>
      <c r="AK17" s="229"/>
    </row>
    <row r="18" spans="1:37" ht="35.1" customHeight="1">
      <c r="A18" s="230"/>
      <c r="B18" s="230"/>
      <c r="C18" s="230"/>
      <c r="D18" s="228"/>
      <c r="E18" s="228"/>
      <c r="F18" s="232"/>
      <c r="G18" s="228"/>
      <c r="AB18" s="236"/>
      <c r="AC18" s="236"/>
      <c r="AD18" s="236"/>
      <c r="AE18" s="236"/>
      <c r="AF18" s="236"/>
      <c r="AG18" s="236"/>
      <c r="AH18" s="236"/>
      <c r="AI18" s="228"/>
      <c r="AJ18" s="229"/>
      <c r="AK18" s="229"/>
    </row>
    <row r="19" spans="1:37" ht="35.1" customHeight="1">
      <c r="A19" s="230"/>
      <c r="B19" s="230"/>
      <c r="C19" s="230"/>
      <c r="D19" s="228"/>
      <c r="E19" s="228"/>
      <c r="F19" s="232"/>
      <c r="G19" s="228"/>
      <c r="AB19" s="236"/>
      <c r="AC19" s="236"/>
      <c r="AD19" s="236"/>
      <c r="AE19" s="236"/>
      <c r="AF19" s="236"/>
      <c r="AG19" s="236"/>
      <c r="AH19" s="236"/>
      <c r="AI19" s="228"/>
      <c r="AJ19" s="229"/>
      <c r="AK19" s="229"/>
    </row>
    <row r="20" spans="1:37" ht="35.1" customHeight="1">
      <c r="A20" s="230"/>
      <c r="B20" s="230"/>
      <c r="C20" s="230"/>
      <c r="D20" s="228"/>
      <c r="E20" s="228"/>
      <c r="F20" s="228"/>
      <c r="G20" s="228"/>
      <c r="AB20" s="236"/>
      <c r="AC20" s="236"/>
      <c r="AD20" s="236"/>
      <c r="AE20" s="236"/>
      <c r="AF20" s="236"/>
      <c r="AG20" s="236"/>
      <c r="AH20" s="236"/>
      <c r="AI20" s="228"/>
      <c r="AJ20" s="229"/>
      <c r="AK20" s="229"/>
    </row>
    <row r="21" spans="1:37" ht="35.1" customHeight="1">
      <c r="A21" s="230"/>
      <c r="B21" s="230"/>
      <c r="C21" s="230"/>
      <c r="D21" s="228"/>
      <c r="E21" s="228"/>
      <c r="F21" s="232"/>
      <c r="G21" s="240"/>
      <c r="AB21" s="236"/>
      <c r="AC21" s="236"/>
      <c r="AD21" s="236"/>
      <c r="AE21" s="236"/>
      <c r="AF21" s="236"/>
      <c r="AG21" s="236"/>
      <c r="AH21" s="236"/>
      <c r="AI21" s="228"/>
      <c r="AJ21" s="229"/>
      <c r="AK21" s="229"/>
    </row>
    <row r="22" spans="1:37" ht="35.1" customHeight="1">
      <c r="A22" s="230"/>
      <c r="B22" s="230"/>
      <c r="C22" s="230"/>
      <c r="D22" s="228"/>
      <c r="E22" s="228"/>
      <c r="F22" s="228"/>
      <c r="G22" s="228"/>
      <c r="H22" s="228"/>
      <c r="I22" s="228"/>
      <c r="J22" s="228"/>
      <c r="K22" s="233"/>
      <c r="L22" s="234"/>
      <c r="M22" s="236"/>
      <c r="N22" s="236"/>
      <c r="O22" s="236"/>
      <c r="P22" s="236"/>
      <c r="Q22" s="236"/>
      <c r="R22" s="236"/>
      <c r="S22" s="236"/>
      <c r="T22" s="232"/>
      <c r="U22" s="232"/>
      <c r="V22" s="232"/>
      <c r="W22" s="232"/>
      <c r="X22" s="232"/>
      <c r="Y22" s="232"/>
      <c r="Z22" s="232"/>
      <c r="AA22" s="236"/>
      <c r="AB22" s="236"/>
      <c r="AC22" s="236"/>
      <c r="AD22" s="236"/>
      <c r="AE22" s="236"/>
      <c r="AF22" s="236"/>
      <c r="AG22" s="236"/>
      <c r="AH22" s="236"/>
      <c r="AI22" s="228"/>
      <c r="AJ22" s="229"/>
      <c r="AK22" s="229"/>
    </row>
    <row r="23" spans="1:37" ht="35.1" customHeight="1">
      <c r="A23" s="230"/>
      <c r="B23" s="230"/>
      <c r="C23" s="230"/>
      <c r="D23" s="228"/>
      <c r="E23" s="228"/>
      <c r="F23" s="228"/>
      <c r="G23" s="228"/>
      <c r="H23" s="228"/>
      <c r="I23" s="228"/>
      <c r="J23" s="228"/>
      <c r="K23" s="233"/>
      <c r="L23" s="234"/>
      <c r="M23" s="236"/>
      <c r="N23" s="236"/>
      <c r="O23" s="236"/>
      <c r="P23" s="236"/>
      <c r="Q23" s="236"/>
      <c r="R23" s="236"/>
      <c r="S23" s="236"/>
      <c r="T23" s="232"/>
      <c r="U23" s="232"/>
      <c r="V23" s="232"/>
      <c r="W23" s="232"/>
      <c r="X23" s="232"/>
      <c r="Y23" s="232"/>
      <c r="Z23" s="232"/>
      <c r="AA23" s="236"/>
      <c r="AB23" s="236"/>
      <c r="AC23" s="236"/>
      <c r="AD23" s="236"/>
      <c r="AE23" s="236"/>
      <c r="AF23" s="236"/>
      <c r="AG23" s="236"/>
      <c r="AH23" s="236"/>
      <c r="AI23" s="228"/>
      <c r="AJ23" s="229"/>
      <c r="AK23" s="229"/>
    </row>
    <row r="24" spans="1:37" ht="35.1" customHeight="1">
      <c r="A24" s="230"/>
      <c r="B24" s="230"/>
      <c r="C24" s="230"/>
      <c r="D24" s="228"/>
      <c r="E24" s="228"/>
      <c r="F24" s="228"/>
      <c r="G24" s="228"/>
      <c r="H24" s="228"/>
      <c r="I24" s="228"/>
      <c r="J24" s="228"/>
      <c r="K24" s="233"/>
      <c r="L24" s="234"/>
      <c r="M24" s="236"/>
      <c r="N24" s="236"/>
      <c r="O24" s="236"/>
      <c r="P24" s="236"/>
      <c r="Q24" s="236"/>
      <c r="R24" s="236"/>
      <c r="S24" s="236"/>
      <c r="T24" s="232"/>
      <c r="U24" s="232"/>
      <c r="V24" s="232"/>
      <c r="W24" s="232"/>
      <c r="X24" s="232"/>
      <c r="Y24" s="232"/>
      <c r="Z24" s="232"/>
      <c r="AA24" s="236"/>
      <c r="AB24" s="236"/>
      <c r="AC24" s="236"/>
      <c r="AD24" s="236"/>
      <c r="AE24" s="236"/>
      <c r="AF24" s="236"/>
      <c r="AG24" s="236"/>
      <c r="AH24" s="236"/>
      <c r="AI24" s="228"/>
      <c r="AJ24" s="229"/>
      <c r="AK24" s="229"/>
    </row>
    <row r="25" spans="1:37" ht="35.1" customHeight="1">
      <c r="A25" s="230"/>
      <c r="B25" s="230"/>
      <c r="C25" s="230"/>
      <c r="D25" s="228"/>
      <c r="E25" s="228"/>
      <c r="F25" s="228"/>
      <c r="G25" s="228"/>
      <c r="H25" s="228"/>
      <c r="I25" s="228"/>
      <c r="J25" s="228"/>
      <c r="K25" s="233"/>
      <c r="L25" s="234"/>
      <c r="M25" s="236"/>
      <c r="N25" s="236"/>
      <c r="O25" s="236"/>
      <c r="P25" s="236"/>
      <c r="Q25" s="236"/>
      <c r="R25" s="236"/>
      <c r="S25" s="236"/>
      <c r="T25" s="232"/>
      <c r="U25" s="232"/>
      <c r="V25" s="232"/>
      <c r="W25" s="232"/>
      <c r="X25" s="232"/>
      <c r="Y25" s="232"/>
      <c r="Z25" s="232"/>
      <c r="AA25" s="236"/>
      <c r="AB25" s="236"/>
      <c r="AC25" s="236"/>
      <c r="AD25" s="236"/>
      <c r="AE25" s="236"/>
      <c r="AF25" s="236"/>
      <c r="AG25" s="236"/>
      <c r="AH25" s="236"/>
      <c r="AI25" s="228"/>
      <c r="AJ25" s="229"/>
      <c r="AK25" s="229"/>
    </row>
    <row r="26" spans="1:37" ht="35.1" customHeight="1">
      <c r="A26" s="230"/>
      <c r="B26" s="230"/>
      <c r="C26" s="230"/>
      <c r="D26" s="228"/>
      <c r="E26" s="228"/>
      <c r="F26" s="228"/>
      <c r="G26" s="228"/>
      <c r="H26" s="228"/>
      <c r="I26" s="228"/>
      <c r="J26" s="228"/>
      <c r="K26" s="233"/>
      <c r="L26" s="234"/>
      <c r="M26" s="236"/>
      <c r="N26" s="236"/>
      <c r="O26" s="236"/>
      <c r="P26" s="236"/>
      <c r="Q26" s="236"/>
      <c r="R26" s="236"/>
      <c r="S26" s="236"/>
      <c r="T26" s="232"/>
      <c r="U26" s="232"/>
      <c r="V26" s="232"/>
      <c r="W26" s="232"/>
      <c r="X26" s="232"/>
      <c r="Y26" s="232"/>
      <c r="Z26" s="232"/>
      <c r="AA26" s="236"/>
      <c r="AB26" s="236"/>
      <c r="AC26" s="236"/>
      <c r="AD26" s="236"/>
      <c r="AE26" s="236"/>
      <c r="AF26" s="236"/>
      <c r="AG26" s="236"/>
      <c r="AH26" s="236"/>
      <c r="AI26" s="228"/>
      <c r="AJ26" s="229"/>
      <c r="AK26" s="229"/>
    </row>
    <row r="27" spans="1:37" ht="35.1" customHeight="1">
      <c r="A27" s="230"/>
      <c r="B27" s="230"/>
      <c r="C27" s="230"/>
      <c r="D27" s="228"/>
      <c r="E27" s="228"/>
      <c r="F27" s="228"/>
      <c r="G27" s="228"/>
      <c r="H27" s="228"/>
      <c r="I27" s="228"/>
      <c r="J27" s="228"/>
      <c r="K27" s="233"/>
      <c r="L27" s="234"/>
      <c r="M27" s="236"/>
      <c r="N27" s="236"/>
      <c r="O27" s="236"/>
      <c r="P27" s="236"/>
      <c r="Q27" s="236"/>
      <c r="R27" s="236"/>
      <c r="S27" s="236"/>
      <c r="T27" s="232"/>
      <c r="U27" s="232"/>
      <c r="V27" s="232"/>
      <c r="W27" s="232"/>
      <c r="X27" s="232"/>
      <c r="Y27" s="232"/>
      <c r="Z27" s="232"/>
      <c r="AA27" s="236"/>
      <c r="AB27" s="236"/>
      <c r="AC27" s="236"/>
      <c r="AD27" s="236"/>
      <c r="AE27" s="236"/>
      <c r="AF27" s="236"/>
      <c r="AG27" s="236"/>
      <c r="AH27" s="236"/>
      <c r="AI27" s="228"/>
      <c r="AJ27" s="229"/>
      <c r="AK27" s="229"/>
    </row>
    <row r="28" spans="1:37" ht="35.1" customHeight="1">
      <c r="A28" s="230"/>
      <c r="B28" s="230"/>
      <c r="C28" s="230"/>
      <c r="D28" s="228"/>
      <c r="E28" s="228"/>
      <c r="F28" s="228"/>
      <c r="G28" s="228"/>
      <c r="H28" s="228"/>
      <c r="I28" s="228"/>
      <c r="J28" s="228"/>
      <c r="K28" s="233"/>
      <c r="L28" s="234"/>
      <c r="M28" s="236"/>
      <c r="N28" s="236"/>
      <c r="O28" s="236"/>
      <c r="P28" s="236"/>
      <c r="Q28" s="236"/>
      <c r="R28" s="236"/>
      <c r="S28" s="236"/>
      <c r="T28" s="232"/>
      <c r="U28" s="232"/>
      <c r="V28" s="232"/>
      <c r="W28" s="232"/>
      <c r="X28" s="232"/>
      <c r="Y28" s="232"/>
      <c r="Z28" s="232"/>
      <c r="AA28" s="236"/>
      <c r="AB28" s="236"/>
      <c r="AC28" s="236"/>
      <c r="AD28" s="236"/>
      <c r="AE28" s="236"/>
      <c r="AF28" s="236"/>
      <c r="AG28" s="236"/>
      <c r="AH28" s="236"/>
      <c r="AI28" s="228"/>
      <c r="AJ28" s="229"/>
      <c r="AK28" s="229"/>
    </row>
    <row r="29" spans="1:37" ht="35.1" customHeight="1">
      <c r="A29" s="230"/>
      <c r="B29" s="230"/>
      <c r="C29" s="230"/>
      <c r="D29" s="228"/>
      <c r="E29" s="228"/>
      <c r="F29" s="228"/>
      <c r="G29" s="228"/>
      <c r="H29" s="228"/>
      <c r="I29" s="228"/>
      <c r="J29" s="228"/>
      <c r="K29" s="233"/>
      <c r="L29" s="234"/>
      <c r="M29" s="236"/>
      <c r="N29" s="236"/>
      <c r="O29" s="236"/>
      <c r="P29" s="236"/>
      <c r="Q29" s="236"/>
      <c r="R29" s="236"/>
      <c r="S29" s="236"/>
      <c r="T29" s="232"/>
      <c r="U29" s="232"/>
      <c r="V29" s="232"/>
      <c r="W29" s="232"/>
      <c r="X29" s="232"/>
      <c r="Y29" s="232"/>
      <c r="Z29" s="232"/>
      <c r="AA29" s="236"/>
      <c r="AB29" s="236"/>
      <c r="AC29" s="236"/>
      <c r="AD29" s="236"/>
      <c r="AE29" s="236"/>
      <c r="AF29" s="236"/>
      <c r="AG29" s="236"/>
      <c r="AH29" s="236"/>
      <c r="AI29" s="228"/>
      <c r="AJ29" s="229"/>
      <c r="AK29" s="229"/>
    </row>
    <row r="30" spans="1:37" ht="35.1" customHeight="1">
      <c r="A30" s="230"/>
      <c r="B30" s="230"/>
      <c r="C30" s="230"/>
      <c r="D30" s="228"/>
      <c r="E30" s="228"/>
      <c r="F30" s="228"/>
      <c r="G30" s="228"/>
      <c r="H30" s="228"/>
      <c r="I30" s="228"/>
      <c r="J30" s="228"/>
      <c r="K30" s="233"/>
      <c r="L30" s="234"/>
      <c r="M30" s="236"/>
      <c r="N30" s="236"/>
      <c r="O30" s="236"/>
      <c r="P30" s="236"/>
      <c r="Q30" s="236"/>
      <c r="R30" s="236"/>
      <c r="S30" s="236"/>
      <c r="T30" s="232"/>
      <c r="U30" s="232"/>
      <c r="V30" s="232"/>
      <c r="W30" s="232"/>
      <c r="X30" s="232"/>
      <c r="Y30" s="232"/>
      <c r="Z30" s="232"/>
      <c r="AA30" s="236"/>
      <c r="AB30" s="236"/>
      <c r="AC30" s="236"/>
      <c r="AD30" s="236"/>
      <c r="AE30" s="236"/>
      <c r="AF30" s="236"/>
      <c r="AG30" s="236"/>
      <c r="AH30" s="236"/>
      <c r="AI30" s="228"/>
      <c r="AJ30" s="229"/>
      <c r="AK30" s="229"/>
    </row>
    <row r="31" spans="1:37" ht="35.1" customHeight="1">
      <c r="A31" s="230"/>
      <c r="B31" s="230"/>
      <c r="C31" s="230"/>
      <c r="D31" s="228"/>
      <c r="E31" s="228"/>
      <c r="F31" s="228"/>
      <c r="G31" s="228"/>
      <c r="H31" s="228"/>
      <c r="I31" s="228"/>
      <c r="J31" s="228"/>
      <c r="K31" s="233"/>
      <c r="L31" s="234"/>
      <c r="M31" s="236"/>
      <c r="N31" s="236"/>
      <c r="O31" s="236"/>
      <c r="P31" s="236"/>
      <c r="Q31" s="236"/>
      <c r="R31" s="236"/>
      <c r="S31" s="236"/>
      <c r="T31" s="232"/>
      <c r="U31" s="232"/>
      <c r="V31" s="232"/>
      <c r="W31" s="232"/>
      <c r="X31" s="232"/>
      <c r="Y31" s="232"/>
      <c r="Z31" s="232"/>
      <c r="AA31" s="236"/>
      <c r="AB31" s="236"/>
      <c r="AC31" s="236"/>
      <c r="AD31" s="236"/>
      <c r="AE31" s="236"/>
      <c r="AF31" s="236"/>
      <c r="AG31" s="236"/>
      <c r="AH31" s="236"/>
      <c r="AI31" s="228"/>
      <c r="AJ31" s="229"/>
      <c r="AK31" s="229"/>
    </row>
    <row r="32" spans="1:37" ht="35.1" customHeight="1">
      <c r="A32" s="230"/>
      <c r="B32" s="230"/>
      <c r="C32" s="230"/>
      <c r="D32" s="228"/>
      <c r="E32" s="228"/>
      <c r="F32" s="228"/>
      <c r="G32" s="228"/>
      <c r="H32" s="228"/>
      <c r="I32" s="228"/>
      <c r="J32" s="228"/>
      <c r="K32" s="233"/>
      <c r="L32" s="234"/>
      <c r="M32" s="236"/>
      <c r="N32" s="236"/>
      <c r="O32" s="236"/>
      <c r="P32" s="236"/>
      <c r="Q32" s="236"/>
      <c r="R32" s="236"/>
      <c r="S32" s="236"/>
      <c r="T32" s="232"/>
      <c r="U32" s="232"/>
      <c r="V32" s="232"/>
      <c r="W32" s="232"/>
      <c r="X32" s="232"/>
      <c r="Y32" s="232"/>
      <c r="Z32" s="232"/>
      <c r="AA32" s="236"/>
      <c r="AB32" s="236"/>
      <c r="AC32" s="236"/>
      <c r="AD32" s="236"/>
      <c r="AE32" s="236"/>
      <c r="AF32" s="236"/>
      <c r="AG32" s="236"/>
      <c r="AH32" s="236"/>
      <c r="AI32" s="228"/>
      <c r="AJ32" s="229"/>
      <c r="AK32" s="229"/>
    </row>
    <row r="33" spans="1:37" ht="35.1" customHeight="1">
      <c r="A33" s="230"/>
      <c r="B33" s="230"/>
      <c r="C33" s="230"/>
      <c r="D33" s="228"/>
      <c r="E33" s="228"/>
      <c r="F33" s="228"/>
      <c r="G33" s="228"/>
      <c r="H33" s="228"/>
      <c r="I33" s="228"/>
      <c r="J33" s="228"/>
      <c r="K33" s="233"/>
      <c r="L33" s="234"/>
      <c r="M33" s="236"/>
      <c r="N33" s="236"/>
      <c r="O33" s="236"/>
      <c r="P33" s="236"/>
      <c r="Q33" s="236"/>
      <c r="R33" s="236"/>
      <c r="S33" s="236"/>
      <c r="T33" s="232"/>
      <c r="U33" s="232"/>
      <c r="V33" s="232"/>
      <c r="W33" s="232"/>
      <c r="X33" s="232"/>
      <c r="Y33" s="232"/>
      <c r="Z33" s="232"/>
      <c r="AA33" s="236"/>
      <c r="AB33" s="236"/>
      <c r="AC33" s="236"/>
      <c r="AD33" s="236"/>
      <c r="AE33" s="236"/>
      <c r="AF33" s="236"/>
      <c r="AG33" s="236"/>
      <c r="AH33" s="236"/>
      <c r="AI33" s="228"/>
      <c r="AJ33" s="229"/>
      <c r="AK33" s="229"/>
    </row>
    <row r="34" spans="1:37" ht="35.1" customHeight="1">
      <c r="A34" s="230"/>
      <c r="B34" s="230"/>
      <c r="C34" s="230"/>
      <c r="D34" s="228"/>
      <c r="E34" s="228"/>
      <c r="F34" s="228"/>
      <c r="G34" s="228"/>
      <c r="H34" s="228"/>
      <c r="I34" s="228"/>
      <c r="J34" s="228"/>
      <c r="K34" s="233"/>
      <c r="L34" s="234"/>
      <c r="M34" s="236"/>
      <c r="N34" s="236"/>
      <c r="O34" s="236"/>
      <c r="P34" s="236"/>
      <c r="Q34" s="236"/>
      <c r="R34" s="236"/>
      <c r="S34" s="236"/>
      <c r="T34" s="232"/>
      <c r="U34" s="232"/>
      <c r="V34" s="232"/>
      <c r="W34" s="232"/>
      <c r="X34" s="232"/>
      <c r="Y34" s="232"/>
      <c r="Z34" s="232"/>
      <c r="AA34" s="236"/>
      <c r="AB34" s="236"/>
      <c r="AC34" s="236"/>
      <c r="AD34" s="236"/>
      <c r="AE34" s="236"/>
      <c r="AF34" s="236"/>
      <c r="AG34" s="236"/>
      <c r="AH34" s="236"/>
      <c r="AI34" s="228"/>
      <c r="AJ34" s="229"/>
      <c r="AK34" s="229"/>
    </row>
    <row r="35" spans="1:37" ht="35.1" customHeight="1">
      <c r="A35" s="230"/>
      <c r="B35" s="230"/>
      <c r="C35" s="230"/>
      <c r="D35" s="228"/>
      <c r="E35" s="228"/>
      <c r="F35" s="228"/>
      <c r="G35" s="228"/>
      <c r="H35" s="228"/>
      <c r="I35" s="228"/>
      <c r="J35" s="228"/>
      <c r="K35" s="233"/>
      <c r="L35" s="234"/>
      <c r="M35" s="236"/>
      <c r="N35" s="236"/>
      <c r="O35" s="236"/>
      <c r="P35" s="236"/>
      <c r="Q35" s="236"/>
      <c r="R35" s="236"/>
      <c r="S35" s="236"/>
      <c r="T35" s="232"/>
      <c r="U35" s="232"/>
      <c r="V35" s="232"/>
      <c r="W35" s="232"/>
      <c r="X35" s="232"/>
      <c r="Y35" s="232"/>
      <c r="Z35" s="232"/>
      <c r="AA35" s="236"/>
      <c r="AB35" s="236"/>
      <c r="AC35" s="236"/>
      <c r="AD35" s="236"/>
      <c r="AE35" s="236"/>
      <c r="AF35" s="236"/>
      <c r="AG35" s="236"/>
      <c r="AH35" s="236"/>
      <c r="AI35" s="228"/>
      <c r="AJ35" s="229"/>
      <c r="AK35" s="229"/>
    </row>
    <row r="36" spans="1:37" ht="35.1" customHeight="1">
      <c r="A36" s="230"/>
      <c r="B36" s="230"/>
      <c r="C36" s="230"/>
      <c r="D36" s="228"/>
      <c r="E36" s="228"/>
      <c r="F36" s="228"/>
      <c r="G36" s="228"/>
      <c r="H36" s="228"/>
      <c r="I36" s="228"/>
      <c r="J36" s="228"/>
      <c r="K36" s="233"/>
      <c r="L36" s="234"/>
      <c r="M36" s="236"/>
      <c r="N36" s="236"/>
      <c r="O36" s="236"/>
      <c r="P36" s="236"/>
      <c r="Q36" s="236"/>
      <c r="R36" s="236"/>
      <c r="S36" s="236"/>
      <c r="T36" s="232"/>
      <c r="U36" s="232"/>
      <c r="V36" s="232"/>
      <c r="W36" s="232"/>
      <c r="X36" s="232"/>
      <c r="Y36" s="232"/>
      <c r="Z36" s="232"/>
      <c r="AA36" s="236"/>
      <c r="AB36" s="236"/>
      <c r="AC36" s="236"/>
      <c r="AD36" s="236"/>
      <c r="AE36" s="236"/>
      <c r="AF36" s="236"/>
      <c r="AG36" s="236"/>
      <c r="AH36" s="236"/>
      <c r="AI36" s="228"/>
      <c r="AJ36" s="229"/>
      <c r="AK36" s="229"/>
    </row>
    <row r="37" spans="1:37" ht="35.1" customHeight="1">
      <c r="A37" s="230"/>
      <c r="B37" s="230"/>
      <c r="C37" s="230"/>
      <c r="D37" s="228"/>
      <c r="E37" s="228"/>
      <c r="F37" s="228"/>
      <c r="G37" s="228"/>
      <c r="H37" s="228"/>
      <c r="I37" s="228"/>
      <c r="J37" s="228"/>
      <c r="K37" s="233"/>
      <c r="L37" s="234"/>
      <c r="M37" s="236"/>
      <c r="N37" s="236"/>
      <c r="O37" s="236"/>
      <c r="P37" s="236"/>
      <c r="Q37" s="236"/>
      <c r="R37" s="236"/>
      <c r="S37" s="236"/>
      <c r="T37" s="232"/>
      <c r="U37" s="232"/>
      <c r="V37" s="232"/>
      <c r="W37" s="232"/>
      <c r="X37" s="232"/>
      <c r="Y37" s="232"/>
      <c r="Z37" s="232"/>
      <c r="AA37" s="236"/>
      <c r="AB37" s="236"/>
      <c r="AC37" s="236"/>
      <c r="AD37" s="236"/>
      <c r="AE37" s="236"/>
      <c r="AF37" s="236"/>
      <c r="AG37" s="236"/>
      <c r="AH37" s="236"/>
      <c r="AI37" s="228"/>
      <c r="AJ37" s="229"/>
      <c r="AK37" s="229"/>
    </row>
    <row r="38" spans="1:37" ht="35.1" customHeight="1">
      <c r="A38" s="241"/>
      <c r="B38" s="241"/>
      <c r="C38" s="241"/>
      <c r="D38" s="242"/>
      <c r="E38" s="242"/>
      <c r="F38" s="242"/>
      <c r="G38" s="242"/>
      <c r="H38" s="242"/>
      <c r="I38" s="242"/>
      <c r="J38" s="232"/>
      <c r="K38" s="233"/>
      <c r="L38" s="243"/>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29"/>
      <c r="AK38" s="229"/>
    </row>
    <row r="39" spans="1:37" ht="35.1" customHeight="1">
      <c r="A39" s="241"/>
      <c r="B39" s="241"/>
      <c r="C39" s="241"/>
      <c r="D39" s="244"/>
      <c r="E39" s="244"/>
      <c r="F39" s="232"/>
      <c r="G39" s="232"/>
      <c r="H39" s="232"/>
      <c r="I39" s="232"/>
      <c r="J39" s="232"/>
      <c r="K39" s="233"/>
      <c r="L39" s="234"/>
      <c r="M39" s="242"/>
      <c r="N39" s="242"/>
      <c r="O39" s="242"/>
      <c r="P39" s="242"/>
      <c r="Q39" s="242"/>
      <c r="R39" s="242"/>
      <c r="S39" s="242"/>
      <c r="T39" s="232"/>
      <c r="U39" s="232"/>
      <c r="V39" s="232"/>
      <c r="W39" s="232"/>
      <c r="X39" s="232"/>
      <c r="Y39" s="232"/>
      <c r="Z39" s="232"/>
      <c r="AA39" s="232"/>
      <c r="AB39" s="232"/>
      <c r="AC39" s="232"/>
      <c r="AD39" s="232"/>
      <c r="AE39" s="232"/>
      <c r="AF39" s="232"/>
      <c r="AG39" s="232"/>
      <c r="AH39" s="232"/>
      <c r="AI39" s="232"/>
      <c r="AJ39" s="229"/>
      <c r="AK39" s="229"/>
    </row>
    <row r="40" spans="1:37" ht="35.1" customHeight="1">
      <c r="A40" s="241"/>
      <c r="B40" s="241"/>
      <c r="C40" s="241"/>
      <c r="D40" s="244"/>
      <c r="E40" s="244"/>
      <c r="F40" s="232"/>
      <c r="G40" s="232"/>
      <c r="H40" s="232"/>
      <c r="I40" s="232"/>
      <c r="J40" s="232"/>
      <c r="K40" s="233"/>
      <c r="L40" s="234"/>
      <c r="M40" s="242"/>
      <c r="N40" s="242"/>
      <c r="O40" s="242"/>
      <c r="P40" s="242"/>
      <c r="Q40" s="242"/>
      <c r="R40" s="242"/>
      <c r="S40" s="242"/>
      <c r="T40" s="232"/>
      <c r="U40" s="232"/>
      <c r="V40" s="232"/>
      <c r="W40" s="232"/>
      <c r="X40" s="232"/>
      <c r="Y40" s="232"/>
      <c r="Z40" s="232"/>
      <c r="AA40" s="232"/>
      <c r="AB40" s="232"/>
      <c r="AC40" s="232"/>
      <c r="AD40" s="232"/>
      <c r="AE40" s="232"/>
      <c r="AF40" s="232"/>
      <c r="AG40" s="232"/>
      <c r="AH40" s="232"/>
      <c r="AI40" s="232"/>
      <c r="AJ40" s="229"/>
      <c r="AK40" s="229"/>
    </row>
    <row r="41" spans="1:37" ht="35.1" customHeight="1">
      <c r="A41" s="241"/>
      <c r="B41" s="241"/>
      <c r="C41" s="241"/>
      <c r="D41" s="244"/>
      <c r="E41" s="244"/>
      <c r="F41" s="232"/>
      <c r="G41" s="232"/>
      <c r="H41" s="232"/>
      <c r="I41" s="232"/>
      <c r="J41" s="232"/>
      <c r="K41" s="233"/>
      <c r="L41" s="234"/>
      <c r="M41" s="242"/>
      <c r="N41" s="242"/>
      <c r="O41" s="242"/>
      <c r="P41" s="242"/>
      <c r="Q41" s="242"/>
      <c r="R41" s="242"/>
      <c r="S41" s="242"/>
      <c r="T41" s="232"/>
      <c r="U41" s="232"/>
      <c r="V41" s="232"/>
      <c r="W41" s="232"/>
      <c r="X41" s="232"/>
      <c r="Y41" s="232"/>
      <c r="Z41" s="232"/>
      <c r="AA41" s="232"/>
      <c r="AB41" s="232"/>
      <c r="AC41" s="232"/>
      <c r="AD41" s="232"/>
      <c r="AE41" s="232"/>
      <c r="AF41" s="232"/>
      <c r="AG41" s="232"/>
      <c r="AH41" s="232"/>
      <c r="AI41" s="232"/>
      <c r="AJ41" s="229"/>
      <c r="AK41" s="229"/>
    </row>
    <row r="42" spans="1:37" ht="35.1" customHeight="1">
      <c r="A42" s="241"/>
      <c r="B42" s="241"/>
      <c r="C42" s="241"/>
      <c r="D42" s="244"/>
      <c r="E42" s="244"/>
      <c r="F42" s="232"/>
      <c r="G42" s="232"/>
      <c r="H42" s="232"/>
      <c r="I42" s="232"/>
      <c r="J42" s="232"/>
      <c r="K42" s="233"/>
      <c r="L42" s="234"/>
      <c r="M42" s="242"/>
      <c r="N42" s="242"/>
      <c r="O42" s="242"/>
      <c r="P42" s="242"/>
      <c r="Q42" s="242"/>
      <c r="R42" s="242"/>
      <c r="S42" s="242"/>
      <c r="T42" s="232"/>
      <c r="U42" s="232"/>
      <c r="V42" s="232"/>
      <c r="W42" s="232"/>
      <c r="X42" s="232"/>
      <c r="Y42" s="232"/>
      <c r="Z42" s="232"/>
      <c r="AA42" s="232"/>
      <c r="AB42" s="232"/>
      <c r="AC42" s="232"/>
      <c r="AD42" s="232"/>
      <c r="AE42" s="232"/>
      <c r="AF42" s="232"/>
      <c r="AG42" s="232"/>
      <c r="AH42" s="232"/>
      <c r="AI42" s="232"/>
      <c r="AJ42" s="229"/>
      <c r="AK42" s="229"/>
    </row>
    <row r="43" spans="1:37" ht="35.1" customHeight="1">
      <c r="A43" s="241"/>
      <c r="B43" s="241"/>
      <c r="C43" s="241"/>
      <c r="D43" s="244"/>
      <c r="E43" s="244"/>
      <c r="F43" s="232"/>
      <c r="G43" s="232"/>
      <c r="H43" s="232"/>
      <c r="I43" s="232"/>
      <c r="J43" s="232"/>
      <c r="K43" s="233"/>
      <c r="L43" s="234"/>
      <c r="M43" s="242"/>
      <c r="N43" s="242"/>
      <c r="O43" s="242"/>
      <c r="P43" s="242"/>
      <c r="Q43" s="242"/>
      <c r="R43" s="242"/>
      <c r="S43" s="242"/>
      <c r="T43" s="232"/>
      <c r="U43" s="232"/>
      <c r="V43" s="232"/>
      <c r="W43" s="232"/>
      <c r="X43" s="232"/>
      <c r="Y43" s="232"/>
      <c r="Z43" s="232"/>
      <c r="AA43" s="232"/>
      <c r="AB43" s="232"/>
      <c r="AC43" s="232"/>
      <c r="AD43" s="232"/>
      <c r="AE43" s="232"/>
      <c r="AF43" s="232"/>
      <c r="AG43" s="232"/>
      <c r="AH43" s="232"/>
      <c r="AI43" s="232"/>
      <c r="AJ43" s="229"/>
      <c r="AK43" s="229"/>
    </row>
    <row r="44" spans="1:37" ht="35.1" customHeight="1">
      <c r="A44" s="241"/>
      <c r="B44" s="241"/>
      <c r="C44" s="241"/>
      <c r="D44" s="244"/>
      <c r="E44" s="244"/>
      <c r="F44" s="232"/>
      <c r="G44" s="232"/>
      <c r="H44" s="232"/>
      <c r="I44" s="232"/>
      <c r="J44" s="232"/>
      <c r="K44" s="233"/>
      <c r="L44" s="234"/>
      <c r="M44" s="242"/>
      <c r="N44" s="242"/>
      <c r="O44" s="242"/>
      <c r="P44" s="242"/>
      <c r="Q44" s="242"/>
      <c r="R44" s="242"/>
      <c r="S44" s="242"/>
      <c r="T44" s="232"/>
      <c r="U44" s="232"/>
      <c r="V44" s="232"/>
      <c r="W44" s="232"/>
      <c r="X44" s="232"/>
      <c r="Y44" s="232"/>
      <c r="Z44" s="232"/>
      <c r="AA44" s="232"/>
      <c r="AB44" s="232"/>
      <c r="AC44" s="232"/>
      <c r="AD44" s="232"/>
      <c r="AE44" s="232"/>
      <c r="AF44" s="232"/>
      <c r="AG44" s="232"/>
      <c r="AH44" s="232"/>
      <c r="AI44" s="232"/>
      <c r="AJ44" s="229"/>
      <c r="AK44" s="229"/>
    </row>
    <row r="45" spans="1:37" ht="35.1" customHeight="1">
      <c r="A45" s="241"/>
      <c r="B45" s="241"/>
      <c r="C45" s="241"/>
      <c r="D45" s="244"/>
      <c r="E45" s="244"/>
      <c r="F45" s="232"/>
      <c r="G45" s="232"/>
      <c r="H45" s="232"/>
      <c r="I45" s="232"/>
      <c r="J45" s="232"/>
      <c r="K45" s="233"/>
      <c r="L45" s="234"/>
      <c r="M45" s="242"/>
      <c r="N45" s="242"/>
      <c r="O45" s="242"/>
      <c r="P45" s="242"/>
      <c r="Q45" s="242"/>
      <c r="R45" s="242"/>
      <c r="S45" s="242"/>
      <c r="T45" s="232"/>
      <c r="U45" s="232"/>
      <c r="V45" s="232"/>
      <c r="W45" s="232"/>
      <c r="X45" s="232"/>
      <c r="Y45" s="232"/>
      <c r="Z45" s="232"/>
      <c r="AA45" s="232"/>
      <c r="AB45" s="232"/>
      <c r="AC45" s="232"/>
      <c r="AD45" s="232"/>
      <c r="AE45" s="232"/>
      <c r="AF45" s="232"/>
      <c r="AG45" s="232"/>
      <c r="AH45" s="232"/>
      <c r="AI45" s="232"/>
      <c r="AJ45" s="229"/>
      <c r="AK45" s="229"/>
    </row>
    <row r="46" spans="1:37" ht="35.1" customHeight="1">
      <c r="A46" s="241"/>
      <c r="B46" s="241"/>
      <c r="C46" s="241"/>
      <c r="D46" s="244"/>
      <c r="E46" s="244"/>
      <c r="F46" s="232"/>
      <c r="G46" s="232"/>
      <c r="H46" s="232"/>
      <c r="I46" s="232"/>
      <c r="J46" s="232"/>
      <c r="K46" s="233"/>
      <c r="L46" s="234"/>
      <c r="M46" s="242"/>
      <c r="N46" s="242"/>
      <c r="O46" s="242"/>
      <c r="P46" s="242"/>
      <c r="Q46" s="242"/>
      <c r="R46" s="242"/>
      <c r="S46" s="242"/>
      <c r="T46" s="232"/>
      <c r="U46" s="232"/>
      <c r="V46" s="232"/>
      <c r="W46" s="232"/>
      <c r="X46" s="232"/>
      <c r="Y46" s="232"/>
      <c r="Z46" s="232"/>
      <c r="AA46" s="232"/>
      <c r="AB46" s="232"/>
      <c r="AC46" s="232"/>
      <c r="AD46" s="232"/>
      <c r="AE46" s="232"/>
      <c r="AF46" s="232"/>
      <c r="AG46" s="232"/>
      <c r="AH46" s="232"/>
      <c r="AI46" s="232"/>
      <c r="AJ46" s="229"/>
      <c r="AK46" s="229"/>
    </row>
    <row r="47" spans="1:37" ht="35.1" customHeight="1">
      <c r="A47" s="241"/>
      <c r="B47" s="241"/>
      <c r="C47" s="241"/>
      <c r="D47" s="244"/>
      <c r="E47" s="244"/>
      <c r="F47" s="232"/>
      <c r="G47" s="232"/>
      <c r="H47" s="232"/>
      <c r="I47" s="232"/>
      <c r="J47" s="232"/>
      <c r="K47" s="233"/>
      <c r="L47" s="234"/>
      <c r="M47" s="242"/>
      <c r="N47" s="242"/>
      <c r="O47" s="242"/>
      <c r="P47" s="242"/>
      <c r="Q47" s="242"/>
      <c r="R47" s="242"/>
      <c r="S47" s="242"/>
      <c r="T47" s="232"/>
      <c r="U47" s="232"/>
      <c r="V47" s="232"/>
      <c r="W47" s="232"/>
      <c r="X47" s="232"/>
      <c r="Y47" s="232"/>
      <c r="Z47" s="232"/>
      <c r="AA47" s="232"/>
      <c r="AB47" s="232"/>
      <c r="AC47" s="232"/>
      <c r="AD47" s="232"/>
      <c r="AE47" s="232"/>
      <c r="AF47" s="232"/>
      <c r="AG47" s="232"/>
      <c r="AH47" s="232"/>
      <c r="AI47" s="232"/>
      <c r="AJ47" s="229"/>
      <c r="AK47" s="229"/>
    </row>
    <row r="48" spans="1:37" ht="35.1" customHeight="1">
      <c r="A48" s="241"/>
      <c r="B48" s="241"/>
      <c r="C48" s="241"/>
      <c r="D48" s="244"/>
      <c r="E48" s="244"/>
      <c r="F48" s="232"/>
      <c r="G48" s="232"/>
      <c r="H48" s="232"/>
      <c r="I48" s="232"/>
      <c r="J48" s="232"/>
      <c r="K48" s="233"/>
      <c r="L48" s="234"/>
      <c r="M48" s="242"/>
      <c r="N48" s="242"/>
      <c r="O48" s="242"/>
      <c r="P48" s="242"/>
      <c r="Q48" s="242"/>
      <c r="R48" s="242"/>
      <c r="S48" s="242"/>
      <c r="T48" s="232"/>
      <c r="U48" s="232"/>
      <c r="V48" s="232"/>
      <c r="W48" s="232"/>
      <c r="X48" s="232"/>
      <c r="Y48" s="232"/>
      <c r="Z48" s="232"/>
      <c r="AA48" s="232"/>
      <c r="AB48" s="232"/>
      <c r="AC48" s="232"/>
      <c r="AD48" s="232"/>
      <c r="AE48" s="232"/>
      <c r="AF48" s="232"/>
      <c r="AG48" s="232"/>
      <c r="AH48" s="232"/>
      <c r="AI48" s="232"/>
      <c r="AJ48" s="229"/>
      <c r="AK48" s="229"/>
    </row>
    <row r="49" spans="1:37" ht="35.1" customHeight="1">
      <c r="A49" s="241"/>
      <c r="B49" s="241"/>
      <c r="C49" s="241"/>
      <c r="D49" s="244"/>
      <c r="E49" s="244"/>
      <c r="F49" s="232"/>
      <c r="G49" s="232"/>
      <c r="H49" s="232"/>
      <c r="I49" s="232"/>
      <c r="J49" s="232"/>
      <c r="K49" s="233"/>
      <c r="L49" s="234"/>
      <c r="M49" s="242"/>
      <c r="N49" s="242"/>
      <c r="O49" s="242"/>
      <c r="P49" s="242"/>
      <c r="Q49" s="242"/>
      <c r="R49" s="242"/>
      <c r="S49" s="242"/>
      <c r="T49" s="232"/>
      <c r="U49" s="232"/>
      <c r="V49" s="232"/>
      <c r="W49" s="232"/>
      <c r="X49" s="232"/>
      <c r="Y49" s="232"/>
      <c r="Z49" s="232"/>
      <c r="AA49" s="232"/>
      <c r="AB49" s="232"/>
      <c r="AC49" s="232"/>
      <c r="AD49" s="232"/>
      <c r="AE49" s="232"/>
      <c r="AF49" s="232"/>
      <c r="AG49" s="232"/>
      <c r="AH49" s="232"/>
      <c r="AI49" s="232"/>
      <c r="AJ49" s="229"/>
      <c r="AK49" s="229"/>
    </row>
    <row r="50" spans="1:37" ht="35.1" customHeight="1">
      <c r="A50" s="241"/>
      <c r="B50" s="241"/>
      <c r="C50" s="241"/>
      <c r="D50" s="244"/>
      <c r="E50" s="244"/>
      <c r="F50" s="232"/>
      <c r="G50" s="232"/>
      <c r="H50" s="232"/>
      <c r="I50" s="232"/>
      <c r="J50" s="232"/>
      <c r="K50" s="233"/>
      <c r="L50" s="234"/>
      <c r="M50" s="242"/>
      <c r="N50" s="242"/>
      <c r="O50" s="242"/>
      <c r="P50" s="242"/>
      <c r="Q50" s="242"/>
      <c r="R50" s="242"/>
      <c r="S50" s="242"/>
      <c r="T50" s="232"/>
      <c r="U50" s="232"/>
      <c r="V50" s="232"/>
      <c r="W50" s="232"/>
      <c r="X50" s="232"/>
      <c r="Y50" s="232"/>
      <c r="Z50" s="232"/>
      <c r="AA50" s="232"/>
      <c r="AB50" s="232"/>
      <c r="AC50" s="232"/>
      <c r="AD50" s="232"/>
      <c r="AE50" s="232"/>
      <c r="AF50" s="232"/>
      <c r="AG50" s="232"/>
      <c r="AH50" s="232"/>
      <c r="AI50" s="232"/>
      <c r="AJ50" s="229"/>
      <c r="AK50" s="229"/>
    </row>
    <row r="51" spans="1:37" ht="35.1" customHeight="1">
      <c r="A51" s="241"/>
      <c r="B51" s="241"/>
      <c r="C51" s="241"/>
      <c r="D51" s="244"/>
      <c r="E51" s="244"/>
      <c r="F51" s="232"/>
      <c r="G51" s="232"/>
      <c r="H51" s="232"/>
      <c r="I51" s="232"/>
      <c r="J51" s="232"/>
      <c r="K51" s="233"/>
      <c r="L51" s="234"/>
      <c r="M51" s="242"/>
      <c r="N51" s="242"/>
      <c r="O51" s="242"/>
      <c r="P51" s="242"/>
      <c r="Q51" s="242"/>
      <c r="R51" s="242"/>
      <c r="S51" s="242"/>
      <c r="T51" s="232"/>
      <c r="U51" s="232"/>
      <c r="V51" s="232"/>
      <c r="W51" s="232"/>
      <c r="X51" s="232"/>
      <c r="Y51" s="232"/>
      <c r="Z51" s="232"/>
      <c r="AA51" s="232"/>
      <c r="AB51" s="232"/>
      <c r="AC51" s="232"/>
      <c r="AD51" s="232"/>
      <c r="AE51" s="232"/>
      <c r="AF51" s="232"/>
      <c r="AG51" s="232"/>
      <c r="AH51" s="232"/>
      <c r="AI51" s="232"/>
      <c r="AJ51" s="229"/>
      <c r="AK51" s="229"/>
    </row>
    <row r="52" spans="1:37" ht="35.1" customHeight="1">
      <c r="A52" s="241"/>
      <c r="B52" s="241"/>
      <c r="C52" s="241"/>
      <c r="D52" s="244"/>
      <c r="E52" s="244"/>
      <c r="F52" s="232"/>
      <c r="G52" s="232"/>
      <c r="H52" s="232"/>
      <c r="I52" s="232"/>
      <c r="J52" s="232"/>
      <c r="K52" s="233"/>
      <c r="L52" s="234"/>
      <c r="M52" s="242"/>
      <c r="N52" s="242"/>
      <c r="O52" s="242"/>
      <c r="P52" s="242"/>
      <c r="Q52" s="242"/>
      <c r="R52" s="242"/>
      <c r="S52" s="242"/>
      <c r="T52" s="232"/>
      <c r="U52" s="232"/>
      <c r="V52" s="232"/>
      <c r="W52" s="232"/>
      <c r="X52" s="232"/>
      <c r="Y52" s="232"/>
      <c r="Z52" s="232"/>
      <c r="AA52" s="232"/>
      <c r="AB52" s="232"/>
      <c r="AC52" s="232"/>
      <c r="AD52" s="232"/>
      <c r="AE52" s="232"/>
      <c r="AF52" s="232"/>
      <c r="AG52" s="232"/>
      <c r="AH52" s="232"/>
      <c r="AI52" s="232"/>
      <c r="AJ52" s="229"/>
      <c r="AK52" s="229"/>
    </row>
    <row r="53" spans="1:37" ht="35.1" customHeight="1">
      <c r="A53" s="241"/>
      <c r="B53" s="241"/>
      <c r="C53" s="241"/>
      <c r="D53" s="244"/>
      <c r="E53" s="244"/>
      <c r="F53" s="232"/>
      <c r="G53" s="232"/>
      <c r="H53" s="232"/>
      <c r="I53" s="232"/>
      <c r="J53" s="232"/>
      <c r="K53" s="233"/>
      <c r="L53" s="234"/>
      <c r="M53" s="242"/>
      <c r="N53" s="242"/>
      <c r="O53" s="242"/>
      <c r="P53" s="242"/>
      <c r="Q53" s="242"/>
      <c r="R53" s="242"/>
      <c r="S53" s="242"/>
      <c r="T53" s="229"/>
      <c r="U53" s="229"/>
      <c r="V53" s="229"/>
      <c r="W53" s="229"/>
      <c r="X53" s="229"/>
      <c r="Y53" s="229"/>
      <c r="Z53" s="229"/>
      <c r="AA53" s="229"/>
      <c r="AB53" s="229"/>
      <c r="AC53" s="229"/>
      <c r="AD53" s="229"/>
      <c r="AE53" s="229"/>
      <c r="AF53" s="229"/>
      <c r="AG53" s="229"/>
      <c r="AH53" s="229"/>
      <c r="AI53" s="229"/>
      <c r="AJ53" s="229"/>
      <c r="AK53" s="229"/>
    </row>
    <row r="54" spans="1:37" ht="35.1" customHeight="1">
      <c r="A54" s="241"/>
      <c r="B54" s="241"/>
      <c r="C54" s="241"/>
      <c r="D54" s="244"/>
      <c r="E54" s="244"/>
      <c r="F54" s="232"/>
      <c r="G54" s="232"/>
      <c r="H54" s="232"/>
      <c r="I54" s="232"/>
      <c r="J54" s="232"/>
      <c r="K54" s="233"/>
      <c r="L54" s="234"/>
      <c r="M54" s="242"/>
      <c r="N54" s="242"/>
      <c r="O54" s="242"/>
      <c r="P54" s="242"/>
      <c r="Q54" s="242"/>
      <c r="R54" s="242"/>
      <c r="S54" s="242"/>
      <c r="T54" s="229"/>
      <c r="U54" s="229"/>
      <c r="V54" s="229"/>
      <c r="W54" s="229"/>
      <c r="X54" s="229"/>
      <c r="Y54" s="229"/>
      <c r="Z54" s="229"/>
      <c r="AA54" s="229"/>
      <c r="AB54" s="229"/>
      <c r="AC54" s="229"/>
      <c r="AD54" s="229"/>
      <c r="AE54" s="229"/>
      <c r="AF54" s="229"/>
      <c r="AG54" s="229"/>
      <c r="AH54" s="229"/>
      <c r="AI54" s="229"/>
      <c r="AJ54" s="229"/>
      <c r="AK54" s="229"/>
    </row>
    <row r="55" spans="1:37" ht="35.1" customHeight="1">
      <c r="A55" s="241"/>
      <c r="B55" s="241"/>
      <c r="C55" s="241"/>
      <c r="D55" s="244"/>
      <c r="E55" s="244"/>
      <c r="F55" s="232"/>
      <c r="G55" s="232"/>
      <c r="H55" s="232"/>
      <c r="I55" s="232"/>
      <c r="J55" s="232"/>
      <c r="K55" s="233"/>
      <c r="L55" s="234"/>
      <c r="M55" s="242"/>
      <c r="N55" s="242"/>
      <c r="O55" s="242"/>
      <c r="P55" s="242"/>
      <c r="Q55" s="242"/>
      <c r="R55" s="242"/>
      <c r="S55" s="242"/>
      <c r="T55" s="229"/>
      <c r="U55" s="229"/>
      <c r="V55" s="229"/>
      <c r="W55" s="229"/>
      <c r="X55" s="229"/>
      <c r="Y55" s="229"/>
      <c r="Z55" s="229"/>
      <c r="AA55" s="229"/>
      <c r="AB55" s="229"/>
      <c r="AC55" s="229"/>
      <c r="AD55" s="229"/>
      <c r="AE55" s="229"/>
      <c r="AF55" s="229"/>
      <c r="AG55" s="229"/>
      <c r="AH55" s="229"/>
      <c r="AI55" s="229"/>
      <c r="AJ55" s="229"/>
      <c r="AK55" s="229"/>
    </row>
    <row r="56" spans="1:37" ht="35.1" customHeight="1">
      <c r="A56" s="241"/>
      <c r="B56" s="241"/>
      <c r="C56" s="241"/>
      <c r="D56" s="244"/>
      <c r="E56" s="244"/>
      <c r="F56" s="232"/>
      <c r="G56" s="232"/>
      <c r="H56" s="232"/>
      <c r="I56" s="232"/>
      <c r="J56" s="232"/>
      <c r="K56" s="233"/>
      <c r="L56" s="234"/>
      <c r="M56" s="236"/>
      <c r="N56" s="236"/>
      <c r="O56" s="236"/>
      <c r="P56" s="236"/>
      <c r="Q56" s="236"/>
      <c r="R56" s="236"/>
      <c r="S56" s="236"/>
      <c r="T56" s="229"/>
      <c r="U56" s="229"/>
      <c r="V56" s="229"/>
      <c r="W56" s="229"/>
      <c r="X56" s="229"/>
      <c r="Y56" s="229"/>
      <c r="Z56" s="229"/>
      <c r="AA56" s="229"/>
      <c r="AB56" s="229"/>
      <c r="AC56" s="229"/>
      <c r="AD56" s="229"/>
      <c r="AE56" s="229"/>
      <c r="AF56" s="229"/>
      <c r="AG56" s="229"/>
      <c r="AH56" s="229"/>
      <c r="AI56" s="229"/>
      <c r="AJ56" s="229"/>
      <c r="AK56" s="229"/>
    </row>
    <row r="57" spans="1:37" ht="35.1" customHeight="1">
      <c r="A57" s="241"/>
      <c r="B57" s="241"/>
      <c r="C57" s="241"/>
      <c r="D57" s="244"/>
      <c r="E57" s="244"/>
      <c r="F57" s="232"/>
      <c r="G57" s="232"/>
      <c r="H57" s="232"/>
      <c r="I57" s="232"/>
      <c r="J57" s="232"/>
      <c r="K57" s="233"/>
      <c r="L57" s="234"/>
      <c r="M57" s="242"/>
      <c r="N57" s="242"/>
      <c r="O57" s="242"/>
      <c r="P57" s="242"/>
      <c r="Q57" s="242"/>
      <c r="R57" s="242"/>
      <c r="S57" s="242"/>
      <c r="T57" s="229"/>
      <c r="U57" s="229"/>
      <c r="V57" s="229"/>
      <c r="W57" s="229"/>
      <c r="X57" s="229"/>
      <c r="Y57" s="229"/>
      <c r="Z57" s="229"/>
      <c r="AA57" s="229"/>
      <c r="AB57" s="229"/>
      <c r="AC57" s="229"/>
      <c r="AD57" s="229"/>
      <c r="AE57" s="229"/>
      <c r="AF57" s="229"/>
      <c r="AG57" s="229"/>
      <c r="AH57" s="229"/>
      <c r="AI57" s="229"/>
      <c r="AJ57" s="229"/>
      <c r="AK57" s="229"/>
    </row>
    <row r="58" spans="1:37" ht="35.1" customHeight="1">
      <c r="A58" s="241"/>
      <c r="B58" s="241"/>
      <c r="C58" s="241"/>
      <c r="D58" s="244"/>
      <c r="E58" s="244"/>
      <c r="F58" s="232"/>
      <c r="G58" s="232"/>
      <c r="H58" s="232"/>
      <c r="I58" s="232"/>
      <c r="J58" s="232"/>
      <c r="K58" s="245"/>
      <c r="L58" s="246"/>
      <c r="M58" s="242"/>
      <c r="N58" s="242"/>
      <c r="O58" s="242"/>
      <c r="P58" s="242"/>
      <c r="Q58" s="242"/>
      <c r="R58" s="242"/>
      <c r="S58" s="242"/>
      <c r="T58" s="229"/>
      <c r="U58" s="229"/>
      <c r="V58" s="229"/>
      <c r="W58" s="229"/>
      <c r="X58" s="229"/>
      <c r="Y58" s="229"/>
      <c r="Z58" s="229"/>
      <c r="AA58" s="229"/>
      <c r="AB58" s="229"/>
      <c r="AC58" s="229"/>
      <c r="AD58" s="229"/>
      <c r="AE58" s="229"/>
      <c r="AF58" s="229"/>
      <c r="AG58" s="229"/>
      <c r="AH58" s="229"/>
      <c r="AI58" s="229"/>
      <c r="AJ58" s="229"/>
      <c r="AK58" s="229"/>
    </row>
    <row r="59" spans="1:37" ht="35.1" customHeight="1">
      <c r="A59" s="241"/>
      <c r="B59" s="241"/>
      <c r="C59" s="241"/>
      <c r="D59" s="244"/>
      <c r="E59" s="244"/>
      <c r="F59" s="232"/>
      <c r="G59" s="232"/>
      <c r="H59" s="232"/>
      <c r="I59" s="232"/>
      <c r="J59" s="232"/>
      <c r="K59" s="233"/>
      <c r="L59" s="234"/>
      <c r="M59" s="242"/>
      <c r="N59" s="242"/>
      <c r="O59" s="242"/>
      <c r="P59" s="242"/>
      <c r="Q59" s="242"/>
      <c r="R59" s="242"/>
      <c r="S59" s="242"/>
      <c r="T59" s="229"/>
      <c r="U59" s="229"/>
      <c r="V59" s="229"/>
      <c r="W59" s="229"/>
      <c r="X59" s="229"/>
      <c r="Y59" s="229"/>
      <c r="Z59" s="229"/>
      <c r="AA59" s="229"/>
      <c r="AB59" s="229"/>
      <c r="AC59" s="229"/>
      <c r="AD59" s="229"/>
      <c r="AE59" s="229"/>
      <c r="AF59" s="229"/>
      <c r="AG59" s="229"/>
      <c r="AH59" s="229"/>
      <c r="AI59" s="229"/>
      <c r="AJ59" s="229"/>
      <c r="AK59" s="229"/>
    </row>
    <row r="60" spans="1:37" ht="35.1" customHeight="1">
      <c r="A60" s="241"/>
      <c r="B60" s="241"/>
      <c r="C60" s="241"/>
      <c r="D60" s="244"/>
      <c r="E60" s="244"/>
      <c r="F60" s="232"/>
      <c r="G60" s="232"/>
      <c r="H60" s="232"/>
      <c r="I60" s="232"/>
      <c r="J60" s="232"/>
      <c r="K60" s="233"/>
      <c r="L60" s="234"/>
      <c r="M60" s="242"/>
      <c r="N60" s="242"/>
      <c r="O60" s="242"/>
      <c r="P60" s="242"/>
      <c r="Q60" s="242"/>
      <c r="R60" s="242"/>
      <c r="S60" s="242"/>
      <c r="T60" s="229"/>
      <c r="U60" s="229"/>
      <c r="V60" s="229"/>
      <c r="W60" s="229"/>
      <c r="X60" s="229"/>
      <c r="Y60" s="229"/>
      <c r="Z60" s="229"/>
      <c r="AA60" s="229"/>
      <c r="AB60" s="229"/>
      <c r="AC60" s="229"/>
      <c r="AD60" s="229"/>
      <c r="AE60" s="229"/>
      <c r="AF60" s="229"/>
      <c r="AG60" s="229"/>
      <c r="AH60" s="229"/>
      <c r="AI60" s="229"/>
      <c r="AJ60" s="229"/>
      <c r="AK60" s="229"/>
    </row>
    <row r="61" spans="1:37" ht="35.1" customHeight="1">
      <c r="A61" s="241"/>
      <c r="B61" s="241"/>
      <c r="C61" s="241"/>
      <c r="D61" s="244"/>
      <c r="E61" s="244"/>
      <c r="F61" s="232"/>
      <c r="G61" s="232"/>
      <c r="H61" s="232"/>
      <c r="I61" s="232"/>
      <c r="J61" s="232"/>
      <c r="K61" s="233"/>
      <c r="L61" s="234"/>
      <c r="M61" s="242"/>
      <c r="N61" s="242"/>
      <c r="O61" s="242"/>
      <c r="P61" s="242"/>
      <c r="Q61" s="242"/>
      <c r="R61" s="242"/>
      <c r="S61" s="242"/>
      <c r="T61" s="229"/>
      <c r="U61" s="229"/>
      <c r="V61" s="229"/>
      <c r="W61" s="229"/>
      <c r="X61" s="229"/>
      <c r="Y61" s="229"/>
      <c r="Z61" s="229"/>
      <c r="AA61" s="229"/>
      <c r="AB61" s="229"/>
      <c r="AC61" s="229"/>
      <c r="AD61" s="229"/>
      <c r="AE61" s="229"/>
      <c r="AF61" s="229"/>
      <c r="AG61" s="229"/>
      <c r="AH61" s="229"/>
      <c r="AI61" s="229"/>
      <c r="AJ61" s="229"/>
      <c r="AK61" s="229"/>
    </row>
    <row r="62" spans="1:37" ht="35.1" customHeight="1">
      <c r="A62" s="241"/>
      <c r="B62" s="241"/>
      <c r="C62" s="241"/>
      <c r="D62" s="244"/>
      <c r="E62" s="244"/>
      <c r="F62" s="232"/>
      <c r="G62" s="232"/>
      <c r="H62" s="232"/>
      <c r="I62" s="232"/>
      <c r="J62" s="232"/>
      <c r="K62" s="233"/>
      <c r="L62" s="234"/>
      <c r="M62" s="242"/>
      <c r="N62" s="242"/>
      <c r="O62" s="242"/>
      <c r="P62" s="242"/>
      <c r="Q62" s="242"/>
      <c r="R62" s="242"/>
      <c r="S62" s="242"/>
      <c r="T62" s="229"/>
      <c r="U62" s="229"/>
      <c r="V62" s="229"/>
      <c r="W62" s="229"/>
      <c r="X62" s="229"/>
      <c r="Y62" s="229"/>
      <c r="Z62" s="229"/>
      <c r="AA62" s="229"/>
      <c r="AB62" s="229"/>
      <c r="AC62" s="229"/>
      <c r="AD62" s="229"/>
      <c r="AE62" s="229"/>
      <c r="AF62" s="229"/>
      <c r="AG62" s="229"/>
      <c r="AH62" s="229"/>
      <c r="AI62" s="229"/>
      <c r="AJ62" s="229"/>
      <c r="AK62" s="229"/>
    </row>
    <row r="63" spans="1:37" ht="35.1" customHeight="1">
      <c r="A63" s="241"/>
      <c r="B63" s="241"/>
      <c r="C63" s="241"/>
      <c r="D63" s="244"/>
      <c r="E63" s="244"/>
      <c r="F63" s="232"/>
      <c r="G63" s="232"/>
      <c r="H63" s="232"/>
      <c r="I63" s="232"/>
      <c r="J63" s="247"/>
      <c r="K63" s="233"/>
      <c r="L63" s="234"/>
      <c r="M63" s="242"/>
      <c r="N63" s="242"/>
      <c r="O63" s="242"/>
      <c r="P63" s="242"/>
      <c r="Q63" s="242"/>
      <c r="R63" s="242"/>
      <c r="S63" s="242"/>
      <c r="T63" s="229"/>
      <c r="U63" s="229"/>
      <c r="V63" s="229"/>
      <c r="W63" s="229"/>
      <c r="X63" s="229"/>
      <c r="Y63" s="229"/>
      <c r="Z63" s="229"/>
      <c r="AA63" s="229"/>
      <c r="AB63" s="229"/>
      <c r="AC63" s="229"/>
      <c r="AD63" s="229"/>
      <c r="AE63" s="229"/>
      <c r="AF63" s="229"/>
      <c r="AG63" s="229"/>
      <c r="AH63" s="229"/>
      <c r="AI63" s="229"/>
      <c r="AJ63" s="229"/>
      <c r="AK63" s="229"/>
    </row>
    <row r="64" spans="1:37" ht="35.1" customHeight="1">
      <c r="A64" s="241"/>
      <c r="B64" s="241"/>
      <c r="C64" s="241"/>
      <c r="D64" s="244"/>
      <c r="E64" s="244"/>
      <c r="F64" s="232"/>
      <c r="G64" s="232"/>
      <c r="H64" s="232"/>
      <c r="I64" s="232"/>
      <c r="J64" s="232"/>
      <c r="K64" s="233"/>
      <c r="L64" s="234"/>
      <c r="M64" s="242"/>
      <c r="N64" s="242"/>
      <c r="O64" s="242"/>
      <c r="P64" s="242"/>
      <c r="Q64" s="242"/>
      <c r="R64" s="242"/>
      <c r="S64" s="242"/>
      <c r="T64" s="229"/>
      <c r="U64" s="229"/>
      <c r="V64" s="229"/>
      <c r="W64" s="229"/>
      <c r="X64" s="229"/>
      <c r="Y64" s="229"/>
      <c r="Z64" s="229"/>
      <c r="AA64" s="229"/>
      <c r="AB64" s="229"/>
      <c r="AC64" s="229"/>
      <c r="AD64" s="229"/>
      <c r="AE64" s="229"/>
      <c r="AF64" s="229"/>
      <c r="AG64" s="229"/>
      <c r="AH64" s="229"/>
      <c r="AI64" s="229"/>
      <c r="AJ64" s="229"/>
      <c r="AK64" s="229"/>
    </row>
    <row r="65" spans="1:37" ht="35.1" customHeight="1">
      <c r="A65" s="230"/>
      <c r="B65" s="230"/>
      <c r="C65" s="230"/>
      <c r="D65" s="247"/>
      <c r="E65" s="247"/>
      <c r="F65" s="247"/>
      <c r="G65" s="247"/>
      <c r="H65" s="247"/>
      <c r="I65" s="247"/>
      <c r="J65" s="232"/>
      <c r="K65" s="233"/>
      <c r="L65" s="234"/>
      <c r="M65" s="242"/>
      <c r="N65" s="242"/>
      <c r="O65" s="242"/>
      <c r="P65" s="242"/>
      <c r="Q65" s="242"/>
      <c r="R65" s="242"/>
      <c r="S65" s="242"/>
      <c r="T65" s="229"/>
      <c r="U65" s="229"/>
      <c r="V65" s="229"/>
      <c r="W65" s="229"/>
      <c r="X65" s="229"/>
      <c r="Y65" s="229"/>
      <c r="Z65" s="229"/>
      <c r="AA65" s="229"/>
      <c r="AB65" s="229"/>
      <c r="AC65" s="229"/>
      <c r="AD65" s="229"/>
      <c r="AE65" s="229"/>
      <c r="AF65" s="229"/>
      <c r="AG65" s="229"/>
      <c r="AH65" s="229"/>
      <c r="AI65" s="229"/>
      <c r="AJ65" s="229"/>
      <c r="AK65" s="229"/>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zoomScaleNormal="100" zoomScaleSheetLayoutView="100" workbookViewId="0">
      <selection activeCell="AA11" sqref="AA11:AB11"/>
    </sheetView>
  </sheetViews>
  <sheetFormatPr defaultColWidth="9" defaultRowHeight="18" customHeight="1"/>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18" hidden="1" customWidth="1"/>
    <col min="44" max="16384" width="9" style="1"/>
  </cols>
  <sheetData>
    <row r="1" spans="1:43" ht="18" customHeight="1">
      <c r="B1" s="281" t="s">
        <v>143</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row>
    <row r="2" spans="1:43" ht="23.45" customHeight="1">
      <c r="A2" s="81"/>
      <c r="B2" s="282" t="s">
        <v>144</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E2" s="18" t="s">
        <v>178</v>
      </c>
    </row>
    <row r="3" spans="1:43" ht="21" customHeight="1">
      <c r="B3" s="283" t="s">
        <v>183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E3" s="125">
        <v>1</v>
      </c>
      <c r="AF3" s="18" t="s">
        <v>170</v>
      </c>
    </row>
    <row r="4" spans="1:43" s="2" customFormat="1" ht="16.5" customHeight="1" thickBot="1">
      <c r="B4" s="4"/>
      <c r="AB4" s="55" t="s">
        <v>177</v>
      </c>
      <c r="AE4" s="5"/>
      <c r="AF4" s="5"/>
      <c r="AG4" s="5"/>
      <c r="AH4" s="5"/>
      <c r="AI4" s="5"/>
      <c r="AJ4" s="5"/>
      <c r="AK4" s="5"/>
      <c r="AL4" s="5"/>
      <c r="AM4" s="5"/>
      <c r="AN4" s="5"/>
      <c r="AO4" s="5"/>
      <c r="AP4" s="44" t="s">
        <v>172</v>
      </c>
      <c r="AQ4" s="44"/>
    </row>
    <row r="5" spans="1:43" s="3" customFormat="1" ht="14.25" customHeight="1" thickBot="1">
      <c r="B5" s="264" t="s">
        <v>0</v>
      </c>
      <c r="C5" s="265"/>
      <c r="D5" s="265"/>
      <c r="E5" s="265"/>
      <c r="F5" s="265"/>
      <c r="G5" s="265"/>
      <c r="H5" s="265"/>
      <c r="I5" s="284"/>
      <c r="J5" s="284"/>
      <c r="K5" s="284"/>
      <c r="L5" s="284"/>
      <c r="M5" s="284"/>
      <c r="N5" s="285" t="s">
        <v>140</v>
      </c>
      <c r="O5" s="286"/>
      <c r="P5" s="265" t="s">
        <v>0</v>
      </c>
      <c r="Q5" s="265"/>
      <c r="R5" s="265"/>
      <c r="S5" s="265"/>
      <c r="T5" s="265"/>
      <c r="U5" s="265"/>
      <c r="V5" s="265"/>
      <c r="W5" s="265"/>
      <c r="X5" s="265"/>
      <c r="Y5" s="265"/>
      <c r="Z5" s="265"/>
      <c r="AA5" s="285" t="s">
        <v>140</v>
      </c>
      <c r="AB5" s="286"/>
      <c r="AE5" s="6"/>
      <c r="AF5" s="6"/>
      <c r="AG5" s="6"/>
      <c r="AH5" s="6"/>
      <c r="AI5" s="6"/>
      <c r="AJ5" s="6"/>
      <c r="AK5" s="6"/>
      <c r="AL5" s="6"/>
      <c r="AM5" s="6"/>
      <c r="AN5" s="6"/>
      <c r="AO5" s="6"/>
      <c r="AP5" s="54" t="s">
        <v>173</v>
      </c>
      <c r="AQ5" s="54" t="s">
        <v>140</v>
      </c>
    </row>
    <row r="6" spans="1:43" ht="14.65" customHeight="1">
      <c r="B6" s="58" t="s">
        <v>145</v>
      </c>
      <c r="C6" s="4"/>
      <c r="D6" s="7"/>
      <c r="E6" s="17"/>
      <c r="F6" s="17"/>
      <c r="G6" s="17"/>
      <c r="H6" s="17"/>
      <c r="I6" s="4"/>
      <c r="J6" s="4"/>
      <c r="K6" s="4"/>
      <c r="L6" s="4"/>
      <c r="M6" s="4"/>
      <c r="N6" s="252"/>
      <c r="O6" s="253"/>
      <c r="P6" s="7" t="s">
        <v>146</v>
      </c>
      <c r="Q6" s="7"/>
      <c r="R6" s="7"/>
      <c r="S6" s="7"/>
      <c r="T6" s="7"/>
      <c r="U6" s="7"/>
      <c r="V6" s="4"/>
      <c r="W6" s="4"/>
      <c r="X6" s="4"/>
      <c r="Y6" s="4"/>
      <c r="Z6" s="4"/>
      <c r="AA6" s="252"/>
      <c r="AB6" s="253"/>
      <c r="AP6" s="27">
        <v>2</v>
      </c>
      <c r="AQ6" s="41">
        <v>227893293</v>
      </c>
    </row>
    <row r="7" spans="1:43" ht="14.65" customHeight="1">
      <c r="B7" s="78"/>
      <c r="C7" s="7" t="s">
        <v>3</v>
      </c>
      <c r="D7" s="7"/>
      <c r="E7" s="7"/>
      <c r="F7" s="7"/>
      <c r="G7" s="7"/>
      <c r="H7" s="7"/>
      <c r="I7" s="4"/>
      <c r="J7" s="4"/>
      <c r="K7" s="4"/>
      <c r="L7" s="4"/>
      <c r="M7" s="4"/>
      <c r="N7" s="272">
        <v>227893293</v>
      </c>
      <c r="O7" s="273"/>
      <c r="P7" s="7"/>
      <c r="Q7" s="7" t="s">
        <v>43</v>
      </c>
      <c r="R7" s="7"/>
      <c r="S7" s="7"/>
      <c r="T7" s="7"/>
      <c r="U7" s="7"/>
      <c r="V7" s="4"/>
      <c r="W7" s="4"/>
      <c r="X7" s="4"/>
      <c r="Y7" s="4"/>
      <c r="Z7" s="4"/>
      <c r="AA7" s="272">
        <v>62822614</v>
      </c>
      <c r="AB7" s="273"/>
      <c r="AP7" s="27">
        <v>3</v>
      </c>
      <c r="AQ7" s="41">
        <v>216560917</v>
      </c>
    </row>
    <row r="8" spans="1:43" ht="14.65" customHeight="1">
      <c r="B8" s="78"/>
      <c r="C8" s="7"/>
      <c r="D8" s="7" t="s">
        <v>4</v>
      </c>
      <c r="E8" s="7"/>
      <c r="F8" s="7"/>
      <c r="G8" s="7"/>
      <c r="H8" s="7"/>
      <c r="I8" s="4"/>
      <c r="J8" s="4"/>
      <c r="K8" s="4"/>
      <c r="L8" s="4"/>
      <c r="M8" s="4"/>
      <c r="N8" s="272">
        <v>216560917</v>
      </c>
      <c r="O8" s="273"/>
      <c r="P8" s="7"/>
      <c r="Q8" s="7"/>
      <c r="R8" s="7" t="s">
        <v>44</v>
      </c>
      <c r="S8" s="7"/>
      <c r="T8" s="7"/>
      <c r="U8" s="7"/>
      <c r="V8" s="4"/>
      <c r="W8" s="4"/>
      <c r="X8" s="4"/>
      <c r="Y8" s="4"/>
      <c r="Z8" s="4"/>
      <c r="AA8" s="252">
        <v>43187160</v>
      </c>
      <c r="AB8" s="253"/>
      <c r="AP8" s="27">
        <v>4</v>
      </c>
      <c r="AQ8" s="41">
        <v>68157313</v>
      </c>
    </row>
    <row r="9" spans="1:43" ht="14.65" customHeight="1">
      <c r="B9" s="78"/>
      <c r="C9" s="7"/>
      <c r="D9" s="7"/>
      <c r="E9" s="7" t="s">
        <v>5</v>
      </c>
      <c r="F9" s="7"/>
      <c r="G9" s="7"/>
      <c r="H9" s="7"/>
      <c r="I9" s="4"/>
      <c r="J9" s="4"/>
      <c r="K9" s="4"/>
      <c r="L9" s="4"/>
      <c r="M9" s="4"/>
      <c r="N9" s="272">
        <v>68157313</v>
      </c>
      <c r="O9" s="273"/>
      <c r="P9" s="7"/>
      <c r="Q9" s="7"/>
      <c r="R9" s="9" t="s">
        <v>45</v>
      </c>
      <c r="S9" s="7"/>
      <c r="T9" s="7"/>
      <c r="U9" s="7"/>
      <c r="V9" s="4"/>
      <c r="W9" s="4"/>
      <c r="X9" s="4"/>
      <c r="Y9" s="4"/>
      <c r="Z9" s="4"/>
      <c r="AA9" s="252">
        <v>19871</v>
      </c>
      <c r="AB9" s="253"/>
      <c r="AP9" s="27">
        <v>5</v>
      </c>
      <c r="AQ9" s="41">
        <v>30654328</v>
      </c>
    </row>
    <row r="10" spans="1:43" ht="14.65" customHeight="1">
      <c r="B10" s="78"/>
      <c r="C10" s="7"/>
      <c r="D10" s="7"/>
      <c r="E10" s="7"/>
      <c r="F10" s="7" t="s">
        <v>6</v>
      </c>
      <c r="G10" s="7"/>
      <c r="H10" s="7"/>
      <c r="I10" s="4"/>
      <c r="J10" s="4"/>
      <c r="K10" s="4"/>
      <c r="L10" s="4"/>
      <c r="M10" s="4"/>
      <c r="N10" s="252">
        <v>30654328</v>
      </c>
      <c r="O10" s="253"/>
      <c r="P10" s="7"/>
      <c r="Q10" s="7"/>
      <c r="R10" s="7" t="s">
        <v>46</v>
      </c>
      <c r="S10" s="7"/>
      <c r="T10" s="7"/>
      <c r="U10" s="7"/>
      <c r="V10" s="4"/>
      <c r="W10" s="4"/>
      <c r="X10" s="4"/>
      <c r="Y10" s="4"/>
      <c r="Z10" s="4"/>
      <c r="AA10" s="252">
        <v>4662021</v>
      </c>
      <c r="AB10" s="253"/>
      <c r="AP10" s="27">
        <v>6</v>
      </c>
      <c r="AQ10" s="41">
        <v>3933453</v>
      </c>
    </row>
    <row r="11" spans="1:43" ht="14.65" customHeight="1">
      <c r="B11" s="78"/>
      <c r="C11" s="7"/>
      <c r="D11" s="7"/>
      <c r="E11" s="7"/>
      <c r="F11" s="7" t="s">
        <v>7</v>
      </c>
      <c r="G11" s="7"/>
      <c r="H11" s="7"/>
      <c r="I11" s="4"/>
      <c r="J11" s="4"/>
      <c r="K11" s="4"/>
      <c r="L11" s="4"/>
      <c r="M11" s="4"/>
      <c r="N11" s="252">
        <v>3933453</v>
      </c>
      <c r="O11" s="253"/>
      <c r="P11" s="7"/>
      <c r="Q11" s="7"/>
      <c r="R11" s="7" t="s">
        <v>47</v>
      </c>
      <c r="S11" s="7"/>
      <c r="T11" s="7"/>
      <c r="U11" s="7"/>
      <c r="V11" s="4"/>
      <c r="W11" s="4"/>
      <c r="X11" s="4"/>
      <c r="Y11" s="4"/>
      <c r="Z11" s="4"/>
      <c r="AA11" s="252">
        <v>1841</v>
      </c>
      <c r="AB11" s="253"/>
      <c r="AP11" s="27">
        <v>7</v>
      </c>
      <c r="AQ11" s="41">
        <v>80904147</v>
      </c>
    </row>
    <row r="12" spans="1:43" ht="14.65" customHeight="1">
      <c r="B12" s="78"/>
      <c r="C12" s="7"/>
      <c r="D12" s="7"/>
      <c r="E12" s="7"/>
      <c r="F12" s="7" t="s">
        <v>8</v>
      </c>
      <c r="G12" s="7"/>
      <c r="H12" s="7"/>
      <c r="I12" s="4"/>
      <c r="J12" s="4"/>
      <c r="K12" s="4"/>
      <c r="L12" s="4"/>
      <c r="M12" s="4"/>
      <c r="N12" s="252">
        <v>80904147</v>
      </c>
      <c r="O12" s="253"/>
      <c r="P12" s="7"/>
      <c r="Q12" s="7"/>
      <c r="R12" s="7" t="s">
        <v>1</v>
      </c>
      <c r="S12" s="7"/>
      <c r="T12" s="7"/>
      <c r="U12" s="7"/>
      <c r="V12" s="4"/>
      <c r="W12" s="4"/>
      <c r="X12" s="4"/>
      <c r="Y12" s="4"/>
      <c r="Z12" s="4"/>
      <c r="AA12" s="252">
        <v>14951721</v>
      </c>
      <c r="AB12" s="253"/>
      <c r="AP12" s="27">
        <v>8</v>
      </c>
      <c r="AQ12" s="41">
        <v>-48841354</v>
      </c>
    </row>
    <row r="13" spans="1:43" ht="14.65" customHeight="1">
      <c r="B13" s="78"/>
      <c r="C13" s="7"/>
      <c r="D13" s="7"/>
      <c r="E13" s="7"/>
      <c r="F13" s="7" t="s">
        <v>9</v>
      </c>
      <c r="G13" s="7"/>
      <c r="H13" s="7"/>
      <c r="I13" s="4"/>
      <c r="J13" s="4"/>
      <c r="K13" s="4"/>
      <c r="L13" s="4"/>
      <c r="M13" s="4"/>
      <c r="N13" s="252">
        <v>-48841354</v>
      </c>
      <c r="O13" s="253"/>
      <c r="P13" s="7"/>
      <c r="Q13" s="7" t="s">
        <v>48</v>
      </c>
      <c r="R13" s="7"/>
      <c r="S13" s="7"/>
      <c r="T13" s="7"/>
      <c r="U13" s="7"/>
      <c r="V13" s="4"/>
      <c r="W13" s="4"/>
      <c r="X13" s="4"/>
      <c r="Y13" s="4"/>
      <c r="Z13" s="4"/>
      <c r="AA13" s="272">
        <v>6183776</v>
      </c>
      <c r="AB13" s="273"/>
      <c r="AP13" s="27">
        <v>9</v>
      </c>
      <c r="AQ13" s="41">
        <v>2472784</v>
      </c>
    </row>
    <row r="14" spans="1:43" ht="14.65" customHeight="1">
      <c r="B14" s="78"/>
      <c r="C14" s="7"/>
      <c r="D14" s="7"/>
      <c r="E14" s="7"/>
      <c r="F14" s="7" t="s">
        <v>10</v>
      </c>
      <c r="G14" s="7"/>
      <c r="H14" s="7"/>
      <c r="I14" s="4"/>
      <c r="J14" s="4"/>
      <c r="K14" s="4"/>
      <c r="L14" s="4"/>
      <c r="M14" s="4"/>
      <c r="N14" s="252">
        <v>2472784</v>
      </c>
      <c r="O14" s="253"/>
      <c r="P14" s="7"/>
      <c r="Q14" s="7"/>
      <c r="R14" s="9" t="s">
        <v>147</v>
      </c>
      <c r="S14" s="7"/>
      <c r="T14" s="7"/>
      <c r="U14" s="7"/>
      <c r="V14" s="4"/>
      <c r="W14" s="4"/>
      <c r="X14" s="4"/>
      <c r="Y14" s="4"/>
      <c r="Z14" s="4"/>
      <c r="AA14" s="252">
        <v>5054154</v>
      </c>
      <c r="AB14" s="253"/>
      <c r="AP14" s="27">
        <v>10</v>
      </c>
      <c r="AQ14" s="41">
        <v>-1619827</v>
      </c>
    </row>
    <row r="15" spans="1:43" ht="14.65" customHeight="1">
      <c r="B15" s="78"/>
      <c r="C15" s="7"/>
      <c r="D15" s="7"/>
      <c r="E15" s="7"/>
      <c r="F15" s="7" t="s">
        <v>11</v>
      </c>
      <c r="G15" s="7"/>
      <c r="H15" s="7"/>
      <c r="I15" s="4"/>
      <c r="J15" s="4"/>
      <c r="K15" s="4"/>
      <c r="L15" s="4"/>
      <c r="M15" s="4"/>
      <c r="N15" s="252">
        <v>-1619827</v>
      </c>
      <c r="O15" s="253"/>
      <c r="P15" s="7"/>
      <c r="Q15" s="7"/>
      <c r="R15" s="9" t="s">
        <v>49</v>
      </c>
      <c r="S15" s="9"/>
      <c r="T15" s="9"/>
      <c r="U15" s="9"/>
      <c r="V15" s="28"/>
      <c r="W15" s="28"/>
      <c r="X15" s="28"/>
      <c r="Y15" s="28"/>
      <c r="Z15" s="28"/>
      <c r="AA15" s="252">
        <v>290467</v>
      </c>
      <c r="AB15" s="253"/>
      <c r="AP15" s="27">
        <v>11</v>
      </c>
      <c r="AQ15" s="41" t="s">
        <v>169</v>
      </c>
    </row>
    <row r="16" spans="1:43" ht="14.65" customHeight="1">
      <c r="B16" s="78"/>
      <c r="C16" s="7"/>
      <c r="D16" s="7"/>
      <c r="E16" s="7"/>
      <c r="F16" s="7" t="s">
        <v>12</v>
      </c>
      <c r="G16" s="53"/>
      <c r="H16" s="53"/>
      <c r="I16" s="24"/>
      <c r="J16" s="24"/>
      <c r="K16" s="24"/>
      <c r="L16" s="24"/>
      <c r="M16" s="24"/>
      <c r="N16" s="252" t="s">
        <v>169</v>
      </c>
      <c r="O16" s="253"/>
      <c r="P16" s="7"/>
      <c r="Q16" s="7"/>
      <c r="R16" s="9" t="s">
        <v>50</v>
      </c>
      <c r="S16" s="9"/>
      <c r="T16" s="9"/>
      <c r="U16" s="9"/>
      <c r="V16" s="28"/>
      <c r="W16" s="28"/>
      <c r="X16" s="28"/>
      <c r="Y16" s="28"/>
      <c r="Z16" s="28"/>
      <c r="AA16" s="252">
        <v>18862</v>
      </c>
      <c r="AB16" s="253"/>
      <c r="AP16" s="27">
        <v>12</v>
      </c>
      <c r="AQ16" s="41" t="s">
        <v>169</v>
      </c>
    </row>
    <row r="17" spans="2:43" ht="14.65" customHeight="1">
      <c r="B17" s="78"/>
      <c r="C17" s="7"/>
      <c r="D17" s="7"/>
      <c r="E17" s="7"/>
      <c r="F17" s="7" t="s">
        <v>13</v>
      </c>
      <c r="G17" s="53"/>
      <c r="H17" s="53"/>
      <c r="I17" s="24"/>
      <c r="J17" s="24"/>
      <c r="K17" s="24"/>
      <c r="L17" s="24"/>
      <c r="M17" s="24"/>
      <c r="N17" s="252" t="s">
        <v>169</v>
      </c>
      <c r="O17" s="253"/>
      <c r="P17" s="4"/>
      <c r="Q17" s="7"/>
      <c r="R17" s="9" t="s">
        <v>51</v>
      </c>
      <c r="S17" s="9"/>
      <c r="T17" s="9"/>
      <c r="U17" s="9"/>
      <c r="V17" s="28"/>
      <c r="W17" s="28"/>
      <c r="X17" s="28"/>
      <c r="Y17" s="28"/>
      <c r="Z17" s="28"/>
      <c r="AA17" s="252">
        <v>58032</v>
      </c>
      <c r="AB17" s="253"/>
      <c r="AP17" s="27">
        <v>13</v>
      </c>
      <c r="AQ17" s="41" t="s">
        <v>169</v>
      </c>
    </row>
    <row r="18" spans="2:43" ht="14.65" customHeight="1">
      <c r="B18" s="78"/>
      <c r="C18" s="7"/>
      <c r="D18" s="7"/>
      <c r="E18" s="7"/>
      <c r="F18" s="7" t="s">
        <v>14</v>
      </c>
      <c r="G18" s="53"/>
      <c r="H18" s="53"/>
      <c r="I18" s="24"/>
      <c r="J18" s="24"/>
      <c r="K18" s="24"/>
      <c r="L18" s="24"/>
      <c r="M18" s="24"/>
      <c r="N18" s="252" t="s">
        <v>169</v>
      </c>
      <c r="O18" s="253"/>
      <c r="P18" s="4"/>
      <c r="Q18" s="7"/>
      <c r="R18" s="9" t="s">
        <v>52</v>
      </c>
      <c r="S18" s="9"/>
      <c r="T18" s="9"/>
      <c r="U18" s="9"/>
      <c r="V18" s="28"/>
      <c r="W18" s="28"/>
      <c r="X18" s="28"/>
      <c r="Y18" s="28"/>
      <c r="Z18" s="28"/>
      <c r="AA18" s="252" t="s">
        <v>169</v>
      </c>
      <c r="AB18" s="253"/>
      <c r="AP18" s="27">
        <v>14</v>
      </c>
      <c r="AQ18" s="41" t="s">
        <v>169</v>
      </c>
    </row>
    <row r="19" spans="2:43" ht="14.65" customHeight="1">
      <c r="B19" s="78"/>
      <c r="C19" s="7"/>
      <c r="D19" s="7"/>
      <c r="E19" s="7"/>
      <c r="F19" s="7" t="s">
        <v>15</v>
      </c>
      <c r="G19" s="53"/>
      <c r="H19" s="53"/>
      <c r="I19" s="24"/>
      <c r="J19" s="24"/>
      <c r="K19" s="24"/>
      <c r="L19" s="24"/>
      <c r="M19" s="24"/>
      <c r="N19" s="252" t="s">
        <v>169</v>
      </c>
      <c r="O19" s="253"/>
      <c r="P19" s="7"/>
      <c r="Q19" s="7"/>
      <c r="R19" s="7" t="s">
        <v>53</v>
      </c>
      <c r="S19" s="7"/>
      <c r="T19" s="7"/>
      <c r="U19" s="7"/>
      <c r="V19" s="4"/>
      <c r="W19" s="4"/>
      <c r="X19" s="4"/>
      <c r="Y19" s="4"/>
      <c r="Z19" s="4"/>
      <c r="AA19" s="252">
        <v>500194</v>
      </c>
      <c r="AB19" s="253"/>
      <c r="AP19" s="27">
        <v>15</v>
      </c>
      <c r="AQ19" s="41" t="s">
        <v>169</v>
      </c>
    </row>
    <row r="20" spans="2:43" ht="14.65" customHeight="1">
      <c r="B20" s="78"/>
      <c r="C20" s="7"/>
      <c r="D20" s="7"/>
      <c r="E20" s="7"/>
      <c r="F20" s="7" t="s">
        <v>16</v>
      </c>
      <c r="G20" s="53"/>
      <c r="H20" s="53"/>
      <c r="I20" s="24"/>
      <c r="J20" s="24"/>
      <c r="K20" s="24"/>
      <c r="L20" s="24"/>
      <c r="M20" s="24"/>
      <c r="N20" s="252" t="s">
        <v>169</v>
      </c>
      <c r="O20" s="253"/>
      <c r="P20" s="7"/>
      <c r="Q20" s="7"/>
      <c r="R20" s="9" t="s">
        <v>54</v>
      </c>
      <c r="S20" s="7"/>
      <c r="T20" s="7"/>
      <c r="U20" s="7"/>
      <c r="V20" s="4"/>
      <c r="W20" s="4"/>
      <c r="X20" s="4"/>
      <c r="Y20" s="4"/>
      <c r="Z20" s="4"/>
      <c r="AA20" s="252">
        <v>257403</v>
      </c>
      <c r="AB20" s="253"/>
      <c r="AP20" s="27">
        <v>16</v>
      </c>
      <c r="AQ20" s="41" t="s">
        <v>169</v>
      </c>
    </row>
    <row r="21" spans="2:43" ht="14.65" customHeight="1">
      <c r="B21" s="78"/>
      <c r="C21" s="7"/>
      <c r="D21" s="7"/>
      <c r="E21" s="7"/>
      <c r="F21" s="7" t="s">
        <v>17</v>
      </c>
      <c r="G21" s="53"/>
      <c r="H21" s="53"/>
      <c r="I21" s="24"/>
      <c r="J21" s="24"/>
      <c r="K21" s="24"/>
      <c r="L21" s="24"/>
      <c r="M21" s="24"/>
      <c r="N21" s="252" t="s">
        <v>169</v>
      </c>
      <c r="O21" s="253"/>
      <c r="P21" s="7"/>
      <c r="Q21" s="7"/>
      <c r="R21" s="7" t="s">
        <v>1</v>
      </c>
      <c r="S21" s="7"/>
      <c r="T21" s="7"/>
      <c r="U21" s="7"/>
      <c r="V21" s="4"/>
      <c r="W21" s="4"/>
      <c r="X21" s="4"/>
      <c r="Y21" s="4"/>
      <c r="Z21" s="4"/>
      <c r="AA21" s="252">
        <v>4664</v>
      </c>
      <c r="AB21" s="253"/>
      <c r="AP21" s="27">
        <v>17</v>
      </c>
      <c r="AQ21" s="41">
        <v>92789</v>
      </c>
    </row>
    <row r="22" spans="2:43" ht="14.65" customHeight="1">
      <c r="B22" s="78"/>
      <c r="C22" s="7"/>
      <c r="D22" s="7"/>
      <c r="E22" s="7"/>
      <c r="F22" s="7" t="s">
        <v>1</v>
      </c>
      <c r="G22" s="7"/>
      <c r="H22" s="7"/>
      <c r="I22" s="4"/>
      <c r="J22" s="4"/>
      <c r="K22" s="4"/>
      <c r="L22" s="4"/>
      <c r="M22" s="4"/>
      <c r="N22" s="252">
        <v>92789</v>
      </c>
      <c r="O22" s="253"/>
      <c r="P22" s="274" t="s">
        <v>42</v>
      </c>
      <c r="Q22" s="275"/>
      <c r="R22" s="275"/>
      <c r="S22" s="275"/>
      <c r="T22" s="275"/>
      <c r="U22" s="275"/>
      <c r="V22" s="275"/>
      <c r="W22" s="275"/>
      <c r="X22" s="275"/>
      <c r="Y22" s="275"/>
      <c r="Z22" s="275"/>
      <c r="AA22" s="276">
        <v>69006390</v>
      </c>
      <c r="AB22" s="277"/>
      <c r="AP22" s="27">
        <v>18</v>
      </c>
      <c r="AQ22" s="41">
        <v>-18328</v>
      </c>
    </row>
    <row r="23" spans="2:43" ht="14.65" customHeight="1">
      <c r="B23" s="78"/>
      <c r="C23" s="7"/>
      <c r="D23" s="7"/>
      <c r="E23" s="7"/>
      <c r="F23" s="7" t="s">
        <v>148</v>
      </c>
      <c r="G23" s="7"/>
      <c r="H23" s="7"/>
      <c r="I23" s="4"/>
      <c r="J23" s="4"/>
      <c r="K23" s="4"/>
      <c r="L23" s="4"/>
      <c r="M23" s="4"/>
      <c r="N23" s="252">
        <v>-18328</v>
      </c>
      <c r="O23" s="253"/>
      <c r="P23" s="7" t="s">
        <v>149</v>
      </c>
      <c r="Q23" s="15"/>
      <c r="R23" s="15"/>
      <c r="S23" s="15"/>
      <c r="T23" s="15"/>
      <c r="U23" s="15"/>
      <c r="V23" s="15"/>
      <c r="W23" s="15"/>
      <c r="X23" s="15"/>
      <c r="Y23" s="15"/>
      <c r="Z23" s="15"/>
      <c r="AA23" s="278"/>
      <c r="AB23" s="279"/>
      <c r="AP23" s="27">
        <v>19</v>
      </c>
      <c r="AQ23" s="41">
        <v>579320</v>
      </c>
    </row>
    <row r="24" spans="2:43" ht="14.65" customHeight="1">
      <c r="B24" s="78"/>
      <c r="C24" s="7"/>
      <c r="D24" s="7"/>
      <c r="E24" s="7"/>
      <c r="F24" s="7" t="s">
        <v>18</v>
      </c>
      <c r="G24" s="7"/>
      <c r="H24" s="7"/>
      <c r="I24" s="4"/>
      <c r="J24" s="4"/>
      <c r="K24" s="4"/>
      <c r="L24" s="4"/>
      <c r="M24" s="4"/>
      <c r="N24" s="252">
        <v>579320</v>
      </c>
      <c r="O24" s="253"/>
      <c r="P24" s="7"/>
      <c r="Q24" s="9" t="s">
        <v>56</v>
      </c>
      <c r="R24" s="7"/>
      <c r="S24" s="7"/>
      <c r="T24" s="7"/>
      <c r="U24" s="7"/>
      <c r="V24" s="4"/>
      <c r="W24" s="4"/>
      <c r="X24" s="4"/>
      <c r="Y24" s="4"/>
      <c r="Z24" s="4"/>
      <c r="AA24" s="272">
        <v>234755994</v>
      </c>
      <c r="AB24" s="273"/>
      <c r="AP24" s="27">
        <v>20</v>
      </c>
      <c r="AQ24" s="41">
        <v>144522488</v>
      </c>
    </row>
    <row r="25" spans="2:43" ht="14.65" customHeight="1">
      <c r="B25" s="78"/>
      <c r="C25" s="7"/>
      <c r="D25" s="7"/>
      <c r="E25" s="7" t="s">
        <v>19</v>
      </c>
      <c r="F25" s="7"/>
      <c r="G25" s="7"/>
      <c r="H25" s="7"/>
      <c r="I25" s="4"/>
      <c r="J25" s="4"/>
      <c r="K25" s="4"/>
      <c r="L25" s="4"/>
      <c r="M25" s="4"/>
      <c r="N25" s="272">
        <v>144522488</v>
      </c>
      <c r="O25" s="273"/>
      <c r="P25" s="7"/>
      <c r="Q25" s="4" t="s">
        <v>57</v>
      </c>
      <c r="R25" s="7"/>
      <c r="S25" s="7"/>
      <c r="T25" s="7"/>
      <c r="U25" s="7"/>
      <c r="V25" s="4"/>
      <c r="W25" s="4"/>
      <c r="X25" s="4"/>
      <c r="Y25" s="4"/>
      <c r="Z25" s="4"/>
      <c r="AA25" s="272">
        <v>-63359240</v>
      </c>
      <c r="AB25" s="273"/>
      <c r="AP25" s="27">
        <v>21</v>
      </c>
      <c r="AQ25" s="41">
        <v>11446539</v>
      </c>
    </row>
    <row r="26" spans="2:43" ht="14.65" customHeight="1">
      <c r="B26" s="78"/>
      <c r="C26" s="7"/>
      <c r="D26" s="7"/>
      <c r="E26" s="7"/>
      <c r="F26" s="7" t="s">
        <v>6</v>
      </c>
      <c r="G26" s="7"/>
      <c r="H26" s="7"/>
      <c r="I26" s="4"/>
      <c r="J26" s="4"/>
      <c r="K26" s="4"/>
      <c r="L26" s="4"/>
      <c r="M26" s="4"/>
      <c r="N26" s="252">
        <v>11446539</v>
      </c>
      <c r="O26" s="253"/>
      <c r="P26" s="58"/>
      <c r="Q26" s="4" t="s">
        <v>58</v>
      </c>
      <c r="R26" s="4"/>
      <c r="S26" s="4"/>
      <c r="T26" s="4"/>
      <c r="U26" s="4"/>
      <c r="V26" s="4"/>
      <c r="W26" s="4"/>
      <c r="X26" s="4"/>
      <c r="Y26" s="4"/>
      <c r="Z26" s="87"/>
      <c r="AA26" s="252" t="s">
        <v>169</v>
      </c>
      <c r="AB26" s="253"/>
      <c r="AP26" s="27">
        <v>22</v>
      </c>
      <c r="AQ26" s="41">
        <v>2452432</v>
      </c>
    </row>
    <row r="27" spans="2:43" ht="14.65" customHeight="1">
      <c r="B27" s="78"/>
      <c r="C27" s="7"/>
      <c r="D27" s="7"/>
      <c r="E27" s="7"/>
      <c r="F27" s="7" t="s">
        <v>8</v>
      </c>
      <c r="G27" s="7"/>
      <c r="H27" s="7"/>
      <c r="I27" s="4"/>
      <c r="J27" s="4"/>
      <c r="K27" s="4"/>
      <c r="L27" s="4"/>
      <c r="M27" s="4"/>
      <c r="N27" s="252">
        <v>2452432</v>
      </c>
      <c r="O27" s="253"/>
      <c r="P27" s="4"/>
      <c r="Q27" s="4"/>
      <c r="R27" s="4"/>
      <c r="S27" s="4"/>
      <c r="T27" s="4"/>
      <c r="U27" s="4"/>
      <c r="V27" s="4"/>
      <c r="W27" s="4"/>
      <c r="X27" s="4"/>
      <c r="Y27" s="4"/>
      <c r="Z27" s="4"/>
      <c r="AA27" s="252"/>
      <c r="AB27" s="253"/>
      <c r="AP27" s="27">
        <v>23</v>
      </c>
      <c r="AQ27" s="41">
        <v>-1033908</v>
      </c>
    </row>
    <row r="28" spans="2:43" ht="14.65" customHeight="1">
      <c r="B28" s="78"/>
      <c r="C28" s="7"/>
      <c r="D28" s="7"/>
      <c r="E28" s="7"/>
      <c r="F28" s="7" t="s">
        <v>9</v>
      </c>
      <c r="G28" s="7"/>
      <c r="H28" s="7"/>
      <c r="I28" s="4"/>
      <c r="J28" s="4"/>
      <c r="K28" s="4"/>
      <c r="L28" s="4"/>
      <c r="M28" s="4"/>
      <c r="N28" s="252">
        <v>-1033908</v>
      </c>
      <c r="O28" s="253"/>
      <c r="P28" s="4"/>
      <c r="Q28" s="4"/>
      <c r="R28" s="4"/>
      <c r="S28" s="4"/>
      <c r="T28" s="4"/>
      <c r="U28" s="4"/>
      <c r="V28" s="4"/>
      <c r="W28" s="4"/>
      <c r="X28" s="4"/>
      <c r="Y28" s="4"/>
      <c r="Z28" s="4"/>
      <c r="AA28" s="252"/>
      <c r="AB28" s="253"/>
      <c r="AP28" s="27">
        <v>24</v>
      </c>
      <c r="AQ28" s="41">
        <v>325370736</v>
      </c>
    </row>
    <row r="29" spans="2:43" ht="14.65" customHeight="1">
      <c r="B29" s="78"/>
      <c r="C29" s="7"/>
      <c r="D29" s="7"/>
      <c r="E29" s="7"/>
      <c r="F29" s="7" t="s">
        <v>10</v>
      </c>
      <c r="G29" s="7"/>
      <c r="H29" s="7"/>
      <c r="I29" s="4"/>
      <c r="J29" s="4"/>
      <c r="K29" s="4"/>
      <c r="L29" s="4"/>
      <c r="M29" s="4"/>
      <c r="N29" s="252">
        <v>325370736</v>
      </c>
      <c r="O29" s="253"/>
      <c r="P29" s="4"/>
      <c r="Q29" s="4"/>
      <c r="R29" s="4"/>
      <c r="S29" s="4"/>
      <c r="T29" s="4"/>
      <c r="U29" s="4"/>
      <c r="V29" s="4"/>
      <c r="W29" s="4"/>
      <c r="X29" s="4"/>
      <c r="Y29" s="4"/>
      <c r="Z29" s="4"/>
      <c r="AA29" s="252"/>
      <c r="AB29" s="253"/>
      <c r="AP29" s="27">
        <v>25</v>
      </c>
      <c r="AQ29" s="41">
        <v>-194321358</v>
      </c>
    </row>
    <row r="30" spans="2:43" ht="14.65" customHeight="1">
      <c r="B30" s="78"/>
      <c r="C30" s="7"/>
      <c r="D30" s="7"/>
      <c r="E30" s="7"/>
      <c r="F30" s="7" t="s">
        <v>11</v>
      </c>
      <c r="G30" s="7"/>
      <c r="H30" s="7"/>
      <c r="I30" s="4"/>
      <c r="J30" s="4"/>
      <c r="K30" s="4"/>
      <c r="L30" s="4"/>
      <c r="M30" s="4"/>
      <c r="N30" s="252">
        <v>-194321358</v>
      </c>
      <c r="O30" s="253"/>
      <c r="P30" s="4"/>
      <c r="Q30" s="4"/>
      <c r="R30" s="4"/>
      <c r="S30" s="4"/>
      <c r="T30" s="4"/>
      <c r="U30" s="4"/>
      <c r="V30" s="4"/>
      <c r="W30" s="4"/>
      <c r="X30" s="4"/>
      <c r="Y30" s="4"/>
      <c r="Z30" s="4"/>
      <c r="AA30" s="252"/>
      <c r="AB30" s="253"/>
      <c r="AP30" s="27">
        <v>26</v>
      </c>
      <c r="AQ30" s="41" t="s">
        <v>169</v>
      </c>
    </row>
    <row r="31" spans="2:43" ht="14.65" customHeight="1">
      <c r="B31" s="78"/>
      <c r="C31" s="7"/>
      <c r="D31" s="7"/>
      <c r="E31" s="7"/>
      <c r="F31" s="7" t="s">
        <v>1</v>
      </c>
      <c r="G31" s="7"/>
      <c r="H31" s="7"/>
      <c r="I31" s="4"/>
      <c r="J31" s="4"/>
      <c r="K31" s="4"/>
      <c r="L31" s="4"/>
      <c r="M31" s="4"/>
      <c r="N31" s="252" t="s">
        <v>169</v>
      </c>
      <c r="O31" s="253"/>
      <c r="P31" s="4"/>
      <c r="Q31" s="4"/>
      <c r="R31" s="4"/>
      <c r="S31" s="4"/>
      <c r="T31" s="4"/>
      <c r="U31" s="4"/>
      <c r="V31" s="4"/>
      <c r="W31" s="4"/>
      <c r="X31" s="4"/>
      <c r="Y31" s="4"/>
      <c r="Z31" s="4"/>
      <c r="AA31" s="252"/>
      <c r="AB31" s="253"/>
      <c r="AP31" s="27">
        <v>27</v>
      </c>
      <c r="AQ31" s="41" t="s">
        <v>169</v>
      </c>
    </row>
    <row r="32" spans="2:43" ht="14.65" customHeight="1">
      <c r="B32" s="78"/>
      <c r="C32" s="7"/>
      <c r="D32" s="7"/>
      <c r="E32" s="7"/>
      <c r="F32" s="7" t="s">
        <v>148</v>
      </c>
      <c r="G32" s="7"/>
      <c r="H32" s="7"/>
      <c r="I32" s="4"/>
      <c r="J32" s="4"/>
      <c r="K32" s="4"/>
      <c r="L32" s="4"/>
      <c r="M32" s="4"/>
      <c r="N32" s="252" t="s">
        <v>169</v>
      </c>
      <c r="O32" s="253"/>
      <c r="P32" s="4"/>
      <c r="Q32" s="4"/>
      <c r="R32" s="4"/>
      <c r="S32" s="4"/>
      <c r="T32" s="4"/>
      <c r="U32" s="4"/>
      <c r="V32" s="4"/>
      <c r="W32" s="4"/>
      <c r="X32" s="4"/>
      <c r="Y32" s="4"/>
      <c r="Z32" s="4"/>
      <c r="AA32" s="252"/>
      <c r="AB32" s="253"/>
      <c r="AP32" s="27">
        <v>28</v>
      </c>
      <c r="AQ32" s="41">
        <v>608045</v>
      </c>
    </row>
    <row r="33" spans="2:43" ht="14.65" customHeight="1">
      <c r="B33" s="78"/>
      <c r="C33" s="7"/>
      <c r="D33" s="7"/>
      <c r="E33" s="7"/>
      <c r="F33" s="7" t="s">
        <v>18</v>
      </c>
      <c r="G33" s="7"/>
      <c r="H33" s="7"/>
      <c r="I33" s="4"/>
      <c r="J33" s="4"/>
      <c r="K33" s="4"/>
      <c r="L33" s="4"/>
      <c r="M33" s="4"/>
      <c r="N33" s="252">
        <v>608045</v>
      </c>
      <c r="O33" s="253"/>
      <c r="P33" s="4"/>
      <c r="Q33" s="4"/>
      <c r="R33" s="4"/>
      <c r="S33" s="4"/>
      <c r="T33" s="4"/>
      <c r="U33" s="4"/>
      <c r="V33" s="4"/>
      <c r="W33" s="4"/>
      <c r="X33" s="4"/>
      <c r="Y33" s="4"/>
      <c r="Z33" s="4"/>
      <c r="AA33" s="252"/>
      <c r="AB33" s="253"/>
      <c r="AP33" s="27">
        <v>29</v>
      </c>
      <c r="AQ33" s="41">
        <v>8741409</v>
      </c>
    </row>
    <row r="34" spans="2:43" ht="14.65" customHeight="1">
      <c r="B34" s="78"/>
      <c r="C34" s="7"/>
      <c r="D34" s="7"/>
      <c r="E34" s="7" t="s">
        <v>20</v>
      </c>
      <c r="F34" s="21"/>
      <c r="G34" s="21"/>
      <c r="H34" s="21"/>
      <c r="I34" s="25"/>
      <c r="J34" s="25"/>
      <c r="K34" s="25"/>
      <c r="L34" s="25"/>
      <c r="M34" s="25"/>
      <c r="N34" s="252">
        <v>8741409</v>
      </c>
      <c r="O34" s="253"/>
      <c r="P34" s="4"/>
      <c r="Q34" s="4"/>
      <c r="R34" s="4"/>
      <c r="S34" s="4"/>
      <c r="T34" s="4"/>
      <c r="U34" s="4"/>
      <c r="V34" s="4"/>
      <c r="W34" s="4"/>
      <c r="X34" s="4"/>
      <c r="Y34" s="4"/>
      <c r="Z34" s="4"/>
      <c r="AA34" s="252"/>
      <c r="AB34" s="253"/>
      <c r="AP34" s="27">
        <v>30</v>
      </c>
      <c r="AQ34" s="41">
        <v>-4860292</v>
      </c>
    </row>
    <row r="35" spans="2:43" ht="14.65" customHeight="1">
      <c r="B35" s="78"/>
      <c r="C35" s="7"/>
      <c r="D35" s="7"/>
      <c r="E35" s="7" t="s">
        <v>21</v>
      </c>
      <c r="F35" s="21"/>
      <c r="G35" s="21"/>
      <c r="H35" s="21"/>
      <c r="I35" s="25"/>
      <c r="J35" s="25"/>
      <c r="K35" s="25"/>
      <c r="L35" s="25"/>
      <c r="M35" s="25"/>
      <c r="N35" s="252">
        <v>-4860292</v>
      </c>
      <c r="O35" s="253"/>
      <c r="P35" s="4"/>
      <c r="Q35" s="4"/>
      <c r="R35" s="4"/>
      <c r="S35" s="4"/>
      <c r="T35" s="4"/>
      <c r="U35" s="4"/>
      <c r="V35" s="4"/>
      <c r="W35" s="4"/>
      <c r="X35" s="4"/>
      <c r="Y35" s="4"/>
      <c r="Z35" s="4"/>
      <c r="AA35" s="252"/>
      <c r="AB35" s="253"/>
      <c r="AP35" s="27">
        <v>31</v>
      </c>
      <c r="AQ35" s="41">
        <v>59605</v>
      </c>
    </row>
    <row r="36" spans="2:43" ht="14.65" customHeight="1">
      <c r="B36" s="78"/>
      <c r="C36" s="7"/>
      <c r="D36" s="7" t="s">
        <v>22</v>
      </c>
      <c r="E36" s="7"/>
      <c r="F36" s="21"/>
      <c r="G36" s="21"/>
      <c r="H36" s="21"/>
      <c r="I36" s="25"/>
      <c r="J36" s="25"/>
      <c r="K36" s="25"/>
      <c r="L36" s="25"/>
      <c r="M36" s="25"/>
      <c r="N36" s="272">
        <v>59605</v>
      </c>
      <c r="O36" s="273"/>
      <c r="P36" s="4"/>
      <c r="Q36" s="4"/>
      <c r="R36" s="4"/>
      <c r="S36" s="4"/>
      <c r="T36" s="4"/>
      <c r="U36" s="4"/>
      <c r="V36" s="4"/>
      <c r="W36" s="4"/>
      <c r="X36" s="4"/>
      <c r="Y36" s="4"/>
      <c r="Z36" s="4"/>
      <c r="AA36" s="252"/>
      <c r="AB36" s="253"/>
      <c r="AP36" s="27">
        <v>32</v>
      </c>
      <c r="AQ36" s="41">
        <v>43103</v>
      </c>
    </row>
    <row r="37" spans="2:43" ht="14.65" customHeight="1">
      <c r="B37" s="78"/>
      <c r="C37" s="7"/>
      <c r="D37" s="7"/>
      <c r="E37" s="7" t="s">
        <v>23</v>
      </c>
      <c r="F37" s="7"/>
      <c r="G37" s="7"/>
      <c r="H37" s="7"/>
      <c r="I37" s="4"/>
      <c r="J37" s="4"/>
      <c r="K37" s="4"/>
      <c r="L37" s="4"/>
      <c r="M37" s="4"/>
      <c r="N37" s="252">
        <v>43103</v>
      </c>
      <c r="O37" s="253"/>
      <c r="P37" s="4"/>
      <c r="Q37" s="4"/>
      <c r="R37" s="4"/>
      <c r="S37" s="4"/>
      <c r="T37" s="4"/>
      <c r="U37" s="4"/>
      <c r="V37" s="4"/>
      <c r="W37" s="4"/>
      <c r="X37" s="4"/>
      <c r="Y37" s="4"/>
      <c r="Z37" s="4"/>
      <c r="AA37" s="252"/>
      <c r="AB37" s="253"/>
      <c r="AP37" s="27">
        <v>33</v>
      </c>
      <c r="AQ37" s="41">
        <v>16502</v>
      </c>
    </row>
    <row r="38" spans="2:43" ht="14.65" customHeight="1">
      <c r="B38" s="78"/>
      <c r="C38" s="7"/>
      <c r="D38" s="7"/>
      <c r="E38" s="7" t="s">
        <v>1</v>
      </c>
      <c r="F38" s="7"/>
      <c r="G38" s="7"/>
      <c r="H38" s="7"/>
      <c r="I38" s="4"/>
      <c r="J38" s="4"/>
      <c r="K38" s="4"/>
      <c r="L38" s="4"/>
      <c r="M38" s="4"/>
      <c r="N38" s="252">
        <v>16502</v>
      </c>
      <c r="O38" s="253"/>
      <c r="P38" s="4"/>
      <c r="Q38" s="4"/>
      <c r="R38" s="4"/>
      <c r="S38" s="4"/>
      <c r="T38" s="4"/>
      <c r="U38" s="4"/>
      <c r="V38" s="4"/>
      <c r="W38" s="4"/>
      <c r="X38" s="4"/>
      <c r="Y38" s="4"/>
      <c r="Z38" s="4"/>
      <c r="AA38" s="252"/>
      <c r="AB38" s="253"/>
      <c r="AP38" s="27">
        <v>34</v>
      </c>
      <c r="AQ38" s="41">
        <v>11272772</v>
      </c>
    </row>
    <row r="39" spans="2:43" ht="14.65" customHeight="1">
      <c r="B39" s="78"/>
      <c r="C39" s="7"/>
      <c r="D39" s="7" t="s">
        <v>24</v>
      </c>
      <c r="E39" s="7"/>
      <c r="F39" s="7"/>
      <c r="G39" s="7"/>
      <c r="H39" s="7"/>
      <c r="I39" s="7"/>
      <c r="J39" s="4"/>
      <c r="K39" s="4"/>
      <c r="L39" s="4"/>
      <c r="M39" s="4"/>
      <c r="N39" s="272">
        <v>11272772</v>
      </c>
      <c r="O39" s="273"/>
      <c r="P39" s="4"/>
      <c r="Q39" s="4"/>
      <c r="R39" s="4"/>
      <c r="S39" s="4"/>
      <c r="T39" s="4"/>
      <c r="U39" s="4"/>
      <c r="V39" s="4"/>
      <c r="W39" s="4"/>
      <c r="X39" s="4"/>
      <c r="Y39" s="4"/>
      <c r="Z39" s="4"/>
      <c r="AA39" s="252"/>
      <c r="AB39" s="253"/>
      <c r="AP39" s="27">
        <v>35</v>
      </c>
      <c r="AQ39" s="41">
        <v>261582</v>
      </c>
    </row>
    <row r="40" spans="2:43" ht="14.65" customHeight="1">
      <c r="B40" s="78"/>
      <c r="C40" s="7"/>
      <c r="D40" s="7"/>
      <c r="E40" s="7" t="s">
        <v>25</v>
      </c>
      <c r="F40" s="7"/>
      <c r="G40" s="7"/>
      <c r="H40" s="7"/>
      <c r="I40" s="7"/>
      <c r="J40" s="4"/>
      <c r="K40" s="4"/>
      <c r="L40" s="4"/>
      <c r="M40" s="4"/>
      <c r="N40" s="272">
        <v>261582</v>
      </c>
      <c r="O40" s="273"/>
      <c r="P40" s="4"/>
      <c r="Q40" s="4"/>
      <c r="R40" s="4"/>
      <c r="S40" s="4"/>
      <c r="T40" s="4"/>
      <c r="U40" s="4"/>
      <c r="V40" s="4"/>
      <c r="W40" s="4"/>
      <c r="X40" s="4"/>
      <c r="Y40" s="4"/>
      <c r="Z40" s="4"/>
      <c r="AA40" s="252"/>
      <c r="AB40" s="253"/>
      <c r="AP40" s="27">
        <v>36</v>
      </c>
      <c r="AQ40" s="41">
        <v>28181</v>
      </c>
    </row>
    <row r="41" spans="2:43" ht="14.65" customHeight="1">
      <c r="B41" s="78"/>
      <c r="C41" s="7"/>
      <c r="D41" s="7"/>
      <c r="E41" s="7"/>
      <c r="F41" s="9" t="s">
        <v>26</v>
      </c>
      <c r="G41" s="7"/>
      <c r="H41" s="7"/>
      <c r="I41" s="7"/>
      <c r="J41" s="4"/>
      <c r="K41" s="4"/>
      <c r="L41" s="4"/>
      <c r="M41" s="4"/>
      <c r="N41" s="252">
        <v>28181</v>
      </c>
      <c r="O41" s="253"/>
      <c r="P41" s="4"/>
      <c r="Q41" s="4"/>
      <c r="R41" s="4"/>
      <c r="S41" s="4"/>
      <c r="T41" s="4"/>
      <c r="U41" s="4"/>
      <c r="V41" s="4"/>
      <c r="W41" s="4"/>
      <c r="X41" s="4"/>
      <c r="Y41" s="4"/>
      <c r="Z41" s="4"/>
      <c r="AA41" s="252"/>
      <c r="AB41" s="253"/>
      <c r="AP41" s="27">
        <v>37</v>
      </c>
      <c r="AQ41" s="41">
        <v>233401</v>
      </c>
    </row>
    <row r="42" spans="2:43" ht="14.65" customHeight="1">
      <c r="B42" s="78"/>
      <c r="C42" s="7"/>
      <c r="D42" s="7"/>
      <c r="E42" s="7"/>
      <c r="F42" s="9" t="s">
        <v>27</v>
      </c>
      <c r="G42" s="7"/>
      <c r="H42" s="7"/>
      <c r="I42" s="7"/>
      <c r="J42" s="4"/>
      <c r="K42" s="4"/>
      <c r="L42" s="4"/>
      <c r="M42" s="4"/>
      <c r="N42" s="252">
        <v>233401</v>
      </c>
      <c r="O42" s="253"/>
      <c r="P42" s="4"/>
      <c r="Q42" s="4"/>
      <c r="R42" s="4"/>
      <c r="S42" s="4"/>
      <c r="T42" s="4"/>
      <c r="U42" s="4"/>
      <c r="V42" s="4"/>
      <c r="W42" s="4"/>
      <c r="X42" s="4"/>
      <c r="Y42" s="4"/>
      <c r="Z42" s="4"/>
      <c r="AA42" s="252"/>
      <c r="AB42" s="253"/>
      <c r="AP42" s="27">
        <v>38</v>
      </c>
      <c r="AQ42" s="41" t="s">
        <v>169</v>
      </c>
    </row>
    <row r="43" spans="2:43" ht="14.65" customHeight="1">
      <c r="B43" s="78"/>
      <c r="C43" s="7"/>
      <c r="D43" s="7"/>
      <c r="E43" s="7"/>
      <c r="F43" s="9" t="s">
        <v>1</v>
      </c>
      <c r="G43" s="7"/>
      <c r="H43" s="7"/>
      <c r="I43" s="7"/>
      <c r="J43" s="4"/>
      <c r="K43" s="4"/>
      <c r="L43" s="4"/>
      <c r="M43" s="4"/>
      <c r="N43" s="252" t="s">
        <v>169</v>
      </c>
      <c r="O43" s="253"/>
      <c r="P43" s="4"/>
      <c r="Q43" s="4"/>
      <c r="R43" s="4"/>
      <c r="S43" s="4"/>
      <c r="T43" s="4"/>
      <c r="U43" s="4"/>
      <c r="V43" s="4"/>
      <c r="W43" s="4"/>
      <c r="X43" s="4"/>
      <c r="Y43" s="4"/>
      <c r="Z43" s="4"/>
      <c r="AA43" s="13"/>
      <c r="AB43" s="12"/>
      <c r="AP43" s="27">
        <v>39</v>
      </c>
      <c r="AQ43" s="41" t="s">
        <v>169</v>
      </c>
    </row>
    <row r="44" spans="2:43" ht="14.65" customHeight="1">
      <c r="B44" s="78"/>
      <c r="C44" s="7"/>
      <c r="D44" s="7"/>
      <c r="E44" s="7" t="s">
        <v>28</v>
      </c>
      <c r="F44" s="9"/>
      <c r="G44" s="7"/>
      <c r="H44" s="7"/>
      <c r="I44" s="7"/>
      <c r="J44" s="4"/>
      <c r="K44" s="4"/>
      <c r="L44" s="4"/>
      <c r="M44" s="4"/>
      <c r="N44" s="252" t="s">
        <v>169</v>
      </c>
      <c r="O44" s="253"/>
      <c r="P44" s="4"/>
      <c r="Q44" s="4"/>
      <c r="R44" s="4"/>
      <c r="S44" s="4"/>
      <c r="T44" s="4"/>
      <c r="U44" s="4"/>
      <c r="V44" s="4"/>
      <c r="W44" s="4"/>
      <c r="X44" s="4"/>
      <c r="Y44" s="4"/>
      <c r="Z44" s="4"/>
      <c r="AA44" s="13"/>
      <c r="AB44" s="12"/>
      <c r="AP44" s="27">
        <v>40</v>
      </c>
      <c r="AQ44" s="41">
        <v>494093</v>
      </c>
    </row>
    <row r="45" spans="2:43" ht="14.65" customHeight="1">
      <c r="B45" s="78"/>
      <c r="C45" s="7"/>
      <c r="D45" s="7"/>
      <c r="E45" s="7" t="s">
        <v>29</v>
      </c>
      <c r="F45" s="7"/>
      <c r="G45" s="7"/>
      <c r="H45" s="7"/>
      <c r="I45" s="4"/>
      <c r="J45" s="4"/>
      <c r="K45" s="4"/>
      <c r="L45" s="4"/>
      <c r="M45" s="4"/>
      <c r="N45" s="252">
        <v>494093</v>
      </c>
      <c r="O45" s="253"/>
      <c r="P45" s="4"/>
      <c r="Q45" s="4"/>
      <c r="R45" s="4"/>
      <c r="S45" s="4"/>
      <c r="T45" s="4"/>
      <c r="U45" s="4"/>
      <c r="V45" s="4"/>
      <c r="W45" s="4"/>
      <c r="X45" s="4"/>
      <c r="Y45" s="4"/>
      <c r="Z45" s="4"/>
      <c r="AA45" s="13"/>
      <c r="AB45" s="12"/>
      <c r="AP45" s="27">
        <v>41</v>
      </c>
      <c r="AQ45" s="41">
        <v>268675</v>
      </c>
    </row>
    <row r="46" spans="2:43" ht="14.65" customHeight="1">
      <c r="B46" s="78"/>
      <c r="C46" s="7"/>
      <c r="D46" s="7"/>
      <c r="E46" s="7" t="s">
        <v>30</v>
      </c>
      <c r="F46" s="7"/>
      <c r="G46" s="7"/>
      <c r="H46" s="7"/>
      <c r="I46" s="4"/>
      <c r="J46" s="4"/>
      <c r="K46" s="4"/>
      <c r="L46" s="4"/>
      <c r="M46" s="4"/>
      <c r="N46" s="252">
        <v>268675</v>
      </c>
      <c r="O46" s="253"/>
      <c r="P46" s="4"/>
      <c r="Q46" s="4"/>
      <c r="R46" s="4"/>
      <c r="S46" s="4"/>
      <c r="T46" s="4"/>
      <c r="U46" s="4"/>
      <c r="V46" s="4"/>
      <c r="W46" s="4"/>
      <c r="X46" s="4"/>
      <c r="Y46" s="4"/>
      <c r="Z46" s="4"/>
      <c r="AA46" s="252"/>
      <c r="AB46" s="253"/>
      <c r="AP46" s="27">
        <v>42</v>
      </c>
      <c r="AQ46" s="41">
        <v>9812382</v>
      </c>
    </row>
    <row r="47" spans="2:43" ht="14.65" customHeight="1">
      <c r="B47" s="78"/>
      <c r="C47" s="7"/>
      <c r="D47" s="7"/>
      <c r="E47" s="7" t="s">
        <v>31</v>
      </c>
      <c r="F47" s="7"/>
      <c r="G47" s="7"/>
      <c r="H47" s="7"/>
      <c r="I47" s="4"/>
      <c r="J47" s="4"/>
      <c r="K47" s="4"/>
      <c r="L47" s="4"/>
      <c r="M47" s="4"/>
      <c r="N47" s="272">
        <v>9812382</v>
      </c>
      <c r="O47" s="273"/>
      <c r="P47" s="4"/>
      <c r="Q47" s="4"/>
      <c r="R47" s="4"/>
      <c r="S47" s="4"/>
      <c r="T47" s="4"/>
      <c r="U47" s="4"/>
      <c r="V47" s="4"/>
      <c r="W47" s="4"/>
      <c r="X47" s="4"/>
      <c r="Y47" s="4"/>
      <c r="Z47" s="4"/>
      <c r="AA47" s="13"/>
      <c r="AB47" s="12"/>
      <c r="AP47" s="27">
        <v>43</v>
      </c>
      <c r="AQ47" s="41">
        <v>146081</v>
      </c>
    </row>
    <row r="48" spans="2:43" ht="14.65" customHeight="1">
      <c r="B48" s="78"/>
      <c r="C48" s="7"/>
      <c r="D48" s="7"/>
      <c r="E48" s="7"/>
      <c r="F48" s="9" t="s">
        <v>33</v>
      </c>
      <c r="G48" s="7"/>
      <c r="H48" s="7"/>
      <c r="I48" s="4"/>
      <c r="J48" s="4"/>
      <c r="K48" s="4"/>
      <c r="L48" s="4"/>
      <c r="M48" s="4"/>
      <c r="N48" s="252">
        <v>146081</v>
      </c>
      <c r="O48" s="253"/>
      <c r="P48" s="4"/>
      <c r="Q48" s="4"/>
      <c r="R48" s="4"/>
      <c r="S48" s="4"/>
      <c r="T48" s="4"/>
      <c r="U48" s="4"/>
      <c r="V48" s="4"/>
      <c r="W48" s="4"/>
      <c r="X48" s="4"/>
      <c r="Y48" s="4"/>
      <c r="Z48" s="4"/>
      <c r="AA48" s="252"/>
      <c r="AB48" s="253"/>
      <c r="AP48" s="27">
        <v>44</v>
      </c>
      <c r="AQ48" s="41">
        <v>9666301</v>
      </c>
    </row>
    <row r="49" spans="2:43" ht="14.65" customHeight="1">
      <c r="B49" s="78"/>
      <c r="C49" s="4"/>
      <c r="D49" s="7"/>
      <c r="E49" s="7"/>
      <c r="F49" s="7" t="s">
        <v>1</v>
      </c>
      <c r="G49" s="7"/>
      <c r="H49" s="7"/>
      <c r="I49" s="4"/>
      <c r="J49" s="4"/>
      <c r="K49" s="4"/>
      <c r="L49" s="4"/>
      <c r="M49" s="4"/>
      <c r="N49" s="252">
        <v>9666301</v>
      </c>
      <c r="O49" s="253"/>
      <c r="P49" s="4"/>
      <c r="Q49" s="4"/>
      <c r="R49" s="4"/>
      <c r="S49" s="4"/>
      <c r="T49" s="4"/>
      <c r="U49" s="4"/>
      <c r="V49" s="4"/>
      <c r="W49" s="4"/>
      <c r="X49" s="4"/>
      <c r="Y49" s="4"/>
      <c r="Z49" s="4"/>
      <c r="AA49" s="252"/>
      <c r="AB49" s="253"/>
      <c r="AP49" s="27">
        <v>45</v>
      </c>
      <c r="AQ49" s="41">
        <v>344589</v>
      </c>
    </row>
    <row r="50" spans="2:43" ht="14.65" customHeight="1">
      <c r="B50" s="78"/>
      <c r="C50" s="4"/>
      <c r="D50" s="7"/>
      <c r="E50" s="7" t="s">
        <v>1</v>
      </c>
      <c r="F50" s="7"/>
      <c r="G50" s="7"/>
      <c r="H50" s="7"/>
      <c r="I50" s="4"/>
      <c r="J50" s="4"/>
      <c r="K50" s="4"/>
      <c r="L50" s="4"/>
      <c r="M50" s="4"/>
      <c r="N50" s="252">
        <v>344589</v>
      </c>
      <c r="O50" s="253"/>
      <c r="P50" s="4"/>
      <c r="Q50" s="4"/>
      <c r="R50" s="4"/>
      <c r="S50" s="4"/>
      <c r="T50" s="4"/>
      <c r="U50" s="4"/>
      <c r="V50" s="4"/>
      <c r="W50" s="4"/>
      <c r="X50" s="4"/>
      <c r="Y50" s="4"/>
      <c r="Z50" s="4"/>
      <c r="AA50" s="252"/>
      <c r="AB50" s="253"/>
      <c r="AP50" s="27">
        <v>46</v>
      </c>
      <c r="AQ50" s="41">
        <v>91452</v>
      </c>
    </row>
    <row r="51" spans="2:43" ht="14.65" customHeight="1">
      <c r="B51" s="78"/>
      <c r="C51" s="4"/>
      <c r="D51" s="7"/>
      <c r="E51" s="9" t="s">
        <v>34</v>
      </c>
      <c r="F51" s="7"/>
      <c r="G51" s="7"/>
      <c r="H51" s="7"/>
      <c r="I51" s="4"/>
      <c r="J51" s="4"/>
      <c r="K51" s="4"/>
      <c r="L51" s="4"/>
      <c r="M51" s="4"/>
      <c r="N51" s="252">
        <v>91452</v>
      </c>
      <c r="O51" s="253"/>
      <c r="P51" s="4"/>
      <c r="Q51" s="4"/>
      <c r="R51" s="4"/>
      <c r="S51" s="4"/>
      <c r="T51" s="4"/>
      <c r="U51" s="4"/>
      <c r="V51" s="4"/>
      <c r="W51" s="4"/>
      <c r="X51" s="4"/>
      <c r="Y51" s="4"/>
      <c r="Z51" s="4"/>
      <c r="AA51" s="252"/>
      <c r="AB51" s="253"/>
      <c r="AP51" s="27">
        <v>47</v>
      </c>
      <c r="AQ51" s="41">
        <v>12509851</v>
      </c>
    </row>
    <row r="52" spans="2:43" ht="14.65" customHeight="1">
      <c r="B52" s="78"/>
      <c r="C52" s="4" t="s">
        <v>35</v>
      </c>
      <c r="D52" s="7"/>
      <c r="E52" s="17"/>
      <c r="F52" s="17"/>
      <c r="G52" s="17"/>
      <c r="H52" s="4"/>
      <c r="I52" s="4"/>
      <c r="J52" s="4"/>
      <c r="K52" s="4"/>
      <c r="L52" s="4"/>
      <c r="M52" s="4"/>
      <c r="N52" s="272">
        <v>12509851</v>
      </c>
      <c r="O52" s="273"/>
      <c r="P52" s="4"/>
      <c r="Q52" s="4"/>
      <c r="R52" s="4"/>
      <c r="S52" s="4"/>
      <c r="T52" s="4"/>
      <c r="U52" s="4"/>
      <c r="V52" s="4"/>
      <c r="W52" s="4"/>
      <c r="X52" s="4"/>
      <c r="Y52" s="4"/>
      <c r="Z52" s="4"/>
      <c r="AA52" s="252"/>
      <c r="AB52" s="253"/>
      <c r="AP52" s="27">
        <v>48</v>
      </c>
      <c r="AQ52" s="41">
        <v>4659127</v>
      </c>
    </row>
    <row r="53" spans="2:43" ht="14.65" customHeight="1">
      <c r="B53" s="78"/>
      <c r="C53" s="4"/>
      <c r="D53" s="7" t="s">
        <v>36</v>
      </c>
      <c r="E53" s="17"/>
      <c r="F53" s="17"/>
      <c r="G53" s="17"/>
      <c r="H53" s="4"/>
      <c r="I53" s="4"/>
      <c r="J53" s="4"/>
      <c r="K53" s="4"/>
      <c r="L53" s="4"/>
      <c r="M53" s="4"/>
      <c r="N53" s="252">
        <v>4659127</v>
      </c>
      <c r="O53" s="253"/>
      <c r="P53" s="4"/>
      <c r="Q53" s="4"/>
      <c r="R53" s="4"/>
      <c r="S53" s="4"/>
      <c r="T53" s="4"/>
      <c r="U53" s="4"/>
      <c r="V53" s="4"/>
      <c r="W53" s="4"/>
      <c r="X53" s="4"/>
      <c r="Y53" s="4"/>
      <c r="Z53" s="4"/>
      <c r="AA53" s="13"/>
      <c r="AB53" s="12"/>
      <c r="AP53" s="27">
        <v>49</v>
      </c>
      <c r="AQ53" s="41">
        <v>576430</v>
      </c>
    </row>
    <row r="54" spans="2:43" ht="14.65" customHeight="1">
      <c r="B54" s="78"/>
      <c r="C54" s="4"/>
      <c r="D54" s="9" t="s">
        <v>37</v>
      </c>
      <c r="E54" s="7"/>
      <c r="F54" s="21"/>
      <c r="G54" s="7"/>
      <c r="H54" s="7"/>
      <c r="I54" s="4"/>
      <c r="J54" s="4"/>
      <c r="K54" s="4"/>
      <c r="L54" s="4"/>
      <c r="M54" s="4"/>
      <c r="N54" s="252">
        <v>576430</v>
      </c>
      <c r="O54" s="253"/>
      <c r="P54" s="4"/>
      <c r="Q54" s="4"/>
      <c r="R54" s="4"/>
      <c r="S54" s="4"/>
      <c r="T54" s="4"/>
      <c r="U54" s="4"/>
      <c r="V54" s="4"/>
      <c r="W54" s="4"/>
      <c r="X54" s="4"/>
      <c r="Y54" s="4"/>
      <c r="Z54" s="4"/>
      <c r="AA54" s="252"/>
      <c r="AB54" s="253"/>
      <c r="AP54" s="27">
        <v>50</v>
      </c>
      <c r="AQ54" s="41">
        <v>149556</v>
      </c>
    </row>
    <row r="55" spans="2:43" ht="14.65" customHeight="1">
      <c r="B55" s="78"/>
      <c r="C55" s="4"/>
      <c r="D55" s="7" t="s">
        <v>38</v>
      </c>
      <c r="E55" s="7"/>
      <c r="F55" s="7"/>
      <c r="G55" s="7"/>
      <c r="H55" s="7"/>
      <c r="I55" s="4"/>
      <c r="J55" s="4"/>
      <c r="K55" s="4"/>
      <c r="L55" s="4"/>
      <c r="M55" s="4"/>
      <c r="N55" s="252">
        <v>149556</v>
      </c>
      <c r="O55" s="253"/>
      <c r="P55" s="4"/>
      <c r="Q55" s="4"/>
      <c r="R55" s="4"/>
      <c r="S55" s="4"/>
      <c r="T55" s="4"/>
      <c r="U55" s="4"/>
      <c r="V55" s="4"/>
      <c r="W55" s="4"/>
      <c r="X55" s="4"/>
      <c r="Y55" s="4"/>
      <c r="Z55" s="4"/>
      <c r="AA55" s="252"/>
      <c r="AB55" s="253"/>
      <c r="AP55" s="27">
        <v>51</v>
      </c>
      <c r="AQ55" s="41">
        <v>6713145</v>
      </c>
    </row>
    <row r="56" spans="2:43" ht="14.65" customHeight="1">
      <c r="B56" s="78"/>
      <c r="C56" s="7"/>
      <c r="D56" s="7" t="s">
        <v>31</v>
      </c>
      <c r="E56" s="7"/>
      <c r="F56" s="21"/>
      <c r="G56" s="7"/>
      <c r="H56" s="7"/>
      <c r="I56" s="4"/>
      <c r="J56" s="4"/>
      <c r="K56" s="4"/>
      <c r="L56" s="4"/>
      <c r="M56" s="4"/>
      <c r="N56" s="272">
        <v>6713145</v>
      </c>
      <c r="O56" s="273"/>
      <c r="P56" s="4"/>
      <c r="Q56" s="4"/>
      <c r="R56" s="4"/>
      <c r="S56" s="4"/>
      <c r="T56" s="4"/>
      <c r="U56" s="4"/>
      <c r="V56" s="4"/>
      <c r="W56" s="4"/>
      <c r="X56" s="4"/>
      <c r="Y56" s="4"/>
      <c r="Z56" s="4"/>
      <c r="AA56" s="252"/>
      <c r="AB56" s="253"/>
      <c r="AP56" s="27">
        <v>52</v>
      </c>
      <c r="AQ56" s="41">
        <v>4846954</v>
      </c>
    </row>
    <row r="57" spans="2:43" ht="14.65" customHeight="1">
      <c r="B57" s="78"/>
      <c r="C57" s="7"/>
      <c r="D57" s="7"/>
      <c r="E57" s="7" t="s">
        <v>39</v>
      </c>
      <c r="F57" s="7"/>
      <c r="G57" s="7"/>
      <c r="H57" s="7"/>
      <c r="I57" s="4"/>
      <c r="J57" s="4"/>
      <c r="K57" s="4"/>
      <c r="L57" s="4"/>
      <c r="M57" s="4"/>
      <c r="N57" s="252">
        <v>4846954</v>
      </c>
      <c r="O57" s="253"/>
      <c r="P57" s="4"/>
      <c r="Q57" s="4"/>
      <c r="R57" s="4"/>
      <c r="S57" s="4"/>
      <c r="T57" s="4"/>
      <c r="U57" s="4"/>
      <c r="V57" s="4"/>
      <c r="W57" s="4"/>
      <c r="X57" s="4"/>
      <c r="Y57" s="4"/>
      <c r="Z57" s="4"/>
      <c r="AA57" s="252"/>
      <c r="AB57" s="253"/>
      <c r="AP57" s="27">
        <v>53</v>
      </c>
      <c r="AQ57" s="41">
        <v>1866191</v>
      </c>
    </row>
    <row r="58" spans="2:43" ht="14.65" customHeight="1">
      <c r="B58" s="78"/>
      <c r="C58" s="7"/>
      <c r="D58" s="7"/>
      <c r="E58" s="9" t="s">
        <v>33</v>
      </c>
      <c r="F58" s="7"/>
      <c r="G58" s="7"/>
      <c r="H58" s="7"/>
      <c r="I58" s="4"/>
      <c r="J58" s="4"/>
      <c r="K58" s="4"/>
      <c r="L58" s="4"/>
      <c r="M58" s="4"/>
      <c r="N58" s="252">
        <v>1866191</v>
      </c>
      <c r="O58" s="253"/>
      <c r="P58" s="4"/>
      <c r="Q58" s="4"/>
      <c r="R58" s="4"/>
      <c r="S58" s="4"/>
      <c r="T58" s="4"/>
      <c r="U58" s="4"/>
      <c r="V58" s="4"/>
      <c r="W58" s="4"/>
      <c r="X58" s="4"/>
      <c r="Y58" s="4"/>
      <c r="Z58" s="4"/>
      <c r="AA58" s="252"/>
      <c r="AB58" s="253"/>
      <c r="AP58" s="27">
        <v>54</v>
      </c>
      <c r="AQ58" s="41">
        <v>239445</v>
      </c>
    </row>
    <row r="59" spans="2:43" ht="14.65" customHeight="1">
      <c r="B59" s="78"/>
      <c r="C59" s="7"/>
      <c r="D59" s="7" t="s">
        <v>40</v>
      </c>
      <c r="E59" s="9"/>
      <c r="F59" s="7"/>
      <c r="G59" s="7"/>
      <c r="H59" s="7"/>
      <c r="I59" s="4"/>
      <c r="J59" s="4"/>
      <c r="K59" s="4"/>
      <c r="L59" s="4"/>
      <c r="M59" s="4"/>
      <c r="N59" s="252">
        <v>239445</v>
      </c>
      <c r="O59" s="253"/>
      <c r="P59" s="4"/>
      <c r="Q59" s="4"/>
      <c r="R59" s="4"/>
      <c r="S59" s="4"/>
      <c r="T59" s="4"/>
      <c r="U59" s="4"/>
      <c r="V59" s="4"/>
      <c r="W59" s="4"/>
      <c r="X59" s="4"/>
      <c r="Y59" s="4"/>
      <c r="Z59" s="4"/>
      <c r="AA59" s="13"/>
      <c r="AB59" s="12"/>
      <c r="AP59" s="27">
        <v>55</v>
      </c>
      <c r="AQ59" s="41">
        <v>202782</v>
      </c>
    </row>
    <row r="60" spans="2:43" ht="14.65" customHeight="1">
      <c r="B60" s="78"/>
      <c r="C60" s="7"/>
      <c r="D60" s="7" t="s">
        <v>1</v>
      </c>
      <c r="E60" s="7"/>
      <c r="F60" s="21"/>
      <c r="G60" s="7"/>
      <c r="H60" s="7"/>
      <c r="I60" s="4"/>
      <c r="J60" s="4"/>
      <c r="K60" s="4"/>
      <c r="L60" s="4"/>
      <c r="M60" s="4"/>
      <c r="N60" s="252">
        <v>202782</v>
      </c>
      <c r="O60" s="253"/>
      <c r="P60" s="4"/>
      <c r="Q60" s="4"/>
      <c r="R60" s="4"/>
      <c r="S60" s="4"/>
      <c r="T60" s="4"/>
      <c r="U60" s="4"/>
      <c r="V60" s="4"/>
      <c r="W60" s="4"/>
      <c r="X60" s="4"/>
      <c r="Y60" s="4"/>
      <c r="Z60" s="4"/>
      <c r="AA60" s="252"/>
      <c r="AB60" s="253"/>
      <c r="AP60" s="27">
        <v>56</v>
      </c>
      <c r="AQ60" s="41">
        <v>-30634</v>
      </c>
    </row>
    <row r="61" spans="2:43" ht="14.65" customHeight="1">
      <c r="B61" s="78"/>
      <c r="C61" s="7"/>
      <c r="D61" s="4" t="s">
        <v>34</v>
      </c>
      <c r="E61" s="7"/>
      <c r="F61" s="7"/>
      <c r="G61" s="7"/>
      <c r="H61" s="7"/>
      <c r="I61" s="4"/>
      <c r="J61" s="4"/>
      <c r="K61" s="4"/>
      <c r="L61" s="4"/>
      <c r="M61" s="4"/>
      <c r="N61" s="252">
        <v>-30634</v>
      </c>
      <c r="O61" s="253"/>
      <c r="P61" s="267"/>
      <c r="Q61" s="268"/>
      <c r="R61" s="268"/>
      <c r="S61" s="268"/>
      <c r="T61" s="268"/>
      <c r="U61" s="268"/>
      <c r="V61" s="268"/>
      <c r="W61" s="268"/>
      <c r="X61" s="268"/>
      <c r="Y61" s="268"/>
      <c r="Z61" s="269"/>
      <c r="AA61" s="270"/>
      <c r="AB61" s="271"/>
      <c r="AP61" s="27">
        <v>1001</v>
      </c>
      <c r="AQ61" s="41" t="s">
        <v>169</v>
      </c>
    </row>
    <row r="62" spans="2:43" ht="16.5" customHeight="1" thickBot="1">
      <c r="B62" s="78"/>
      <c r="C62" s="7" t="s">
        <v>41</v>
      </c>
      <c r="D62" s="9"/>
      <c r="E62" s="7"/>
      <c r="F62" s="7"/>
      <c r="G62" s="7"/>
      <c r="H62" s="7"/>
      <c r="I62" s="4"/>
      <c r="J62" s="4"/>
      <c r="K62" s="4"/>
      <c r="L62" s="4"/>
      <c r="M62" s="4"/>
      <c r="N62" s="252" t="s">
        <v>169</v>
      </c>
      <c r="O62" s="253"/>
      <c r="P62" s="254" t="s">
        <v>55</v>
      </c>
      <c r="Q62" s="255"/>
      <c r="R62" s="255"/>
      <c r="S62" s="255"/>
      <c r="T62" s="255"/>
      <c r="U62" s="255"/>
      <c r="V62" s="255"/>
      <c r="W62" s="255"/>
      <c r="X62" s="255"/>
      <c r="Y62" s="255"/>
      <c r="Z62" s="256"/>
      <c r="AA62" s="257">
        <v>171396754</v>
      </c>
      <c r="AB62" s="258"/>
      <c r="AP62" s="27">
        <v>1</v>
      </c>
      <c r="AQ62" s="41">
        <v>240403145</v>
      </c>
    </row>
    <row r="63" spans="2:43" ht="14.65" customHeight="1" thickBot="1">
      <c r="B63" s="259" t="s">
        <v>2</v>
      </c>
      <c r="C63" s="260"/>
      <c r="D63" s="260"/>
      <c r="E63" s="260"/>
      <c r="F63" s="260"/>
      <c r="G63" s="260"/>
      <c r="H63" s="260"/>
      <c r="I63" s="260"/>
      <c r="J63" s="260"/>
      <c r="K63" s="260"/>
      <c r="L63" s="260"/>
      <c r="M63" s="261"/>
      <c r="N63" s="262">
        <v>240403145</v>
      </c>
      <c r="O63" s="263"/>
      <c r="P63" s="264" t="s">
        <v>150</v>
      </c>
      <c r="Q63" s="265"/>
      <c r="R63" s="265"/>
      <c r="S63" s="265"/>
      <c r="T63" s="265"/>
      <c r="U63" s="265"/>
      <c r="V63" s="265"/>
      <c r="W63" s="265"/>
      <c r="X63" s="265"/>
      <c r="Y63" s="265"/>
      <c r="Z63" s="266"/>
      <c r="AA63" s="262">
        <v>240403145</v>
      </c>
      <c r="AB63" s="263"/>
      <c r="AD63" s="86"/>
      <c r="AP63" s="27">
        <v>59</v>
      </c>
      <c r="AQ63" s="41">
        <v>62822614</v>
      </c>
    </row>
    <row r="64" spans="2:43" ht="19.149999999999999" customHeight="1">
      <c r="B64" s="280" t="s">
        <v>180</v>
      </c>
      <c r="C64" s="280"/>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P64" s="27">
        <v>60</v>
      </c>
      <c r="AQ64" s="41">
        <v>43187160</v>
      </c>
    </row>
    <row r="65" spans="1:43" ht="14.65" customHeight="1">
      <c r="B65" s="3"/>
      <c r="C65" s="3"/>
      <c r="D65" s="3"/>
      <c r="E65" s="3"/>
      <c r="F65" s="3"/>
      <c r="G65" s="3"/>
      <c r="H65" s="3"/>
      <c r="I65" s="3"/>
      <c r="J65" s="3"/>
      <c r="K65" s="3"/>
      <c r="L65" s="3"/>
      <c r="M65" s="3"/>
      <c r="N65" s="3"/>
      <c r="O65" s="3"/>
      <c r="AA65" s="2"/>
      <c r="AB65" s="2"/>
      <c r="AP65" s="27">
        <v>61</v>
      </c>
      <c r="AQ65" s="41">
        <v>19871</v>
      </c>
    </row>
    <row r="66" spans="1:43" ht="5.45" customHeight="1">
      <c r="AA66" s="3"/>
      <c r="AB66" s="3"/>
      <c r="AP66" s="27">
        <v>62</v>
      </c>
      <c r="AQ66" s="41">
        <v>4662021</v>
      </c>
    </row>
    <row r="67" spans="1:43" ht="14.65" customHeight="1">
      <c r="AP67" s="27">
        <v>63</v>
      </c>
      <c r="AQ67" s="41">
        <v>1841</v>
      </c>
    </row>
    <row r="68" spans="1:43" ht="14.65" customHeight="1">
      <c r="AP68" s="27">
        <v>64</v>
      </c>
      <c r="AQ68" s="41">
        <v>14951721</v>
      </c>
    </row>
    <row r="69" spans="1:43" ht="14.65" customHeight="1">
      <c r="AP69" s="27">
        <v>65</v>
      </c>
      <c r="AQ69" s="41">
        <v>6183776</v>
      </c>
    </row>
    <row r="70" spans="1:43" ht="14.65" customHeight="1">
      <c r="AP70" s="27">
        <v>66</v>
      </c>
      <c r="AQ70" s="41">
        <v>5054154</v>
      </c>
    </row>
    <row r="71" spans="1:43" ht="14.65" customHeight="1">
      <c r="AP71" s="27">
        <v>67</v>
      </c>
      <c r="AQ71" s="41">
        <v>290467</v>
      </c>
    </row>
    <row r="72" spans="1:43" ht="14.65" customHeight="1">
      <c r="AP72" s="27">
        <v>68</v>
      </c>
      <c r="AQ72" s="41">
        <v>18862</v>
      </c>
    </row>
    <row r="73" spans="1:43" ht="14.65" customHeight="1">
      <c r="AP73" s="27">
        <v>69</v>
      </c>
      <c r="AQ73" s="41">
        <v>58032</v>
      </c>
    </row>
    <row r="74" spans="1:43" ht="14.65" customHeight="1">
      <c r="AP74" s="27">
        <v>70</v>
      </c>
      <c r="AQ74" s="41" t="s">
        <v>169</v>
      </c>
    </row>
    <row r="75" spans="1:43" ht="14.65" customHeight="1">
      <c r="AP75" s="27">
        <v>71</v>
      </c>
      <c r="AQ75" s="41">
        <v>500194</v>
      </c>
    </row>
    <row r="76" spans="1:43" ht="14.65" customHeight="1">
      <c r="AP76" s="27">
        <v>72</v>
      </c>
      <c r="AQ76" s="41">
        <v>257403</v>
      </c>
    </row>
    <row r="77" spans="1:43" ht="14.65" customHeight="1">
      <c r="AP77" s="27">
        <v>73</v>
      </c>
      <c r="AQ77" s="41">
        <v>4664</v>
      </c>
    </row>
    <row r="78" spans="1:43" ht="14.65" customHeight="1">
      <c r="A78" s="2"/>
      <c r="AP78" s="27">
        <v>58</v>
      </c>
      <c r="AQ78" s="41">
        <v>69006390</v>
      </c>
    </row>
    <row r="79" spans="1:43" ht="14.65" customHeight="1">
      <c r="A79" s="3"/>
      <c r="AP79" s="27">
        <v>75</v>
      </c>
      <c r="AQ79" s="41">
        <v>234755994</v>
      </c>
    </row>
    <row r="80" spans="1:43" ht="14.65" customHeight="1">
      <c r="P80" s="2"/>
      <c r="Q80" s="2"/>
      <c r="R80" s="2"/>
      <c r="S80" s="2"/>
      <c r="T80" s="2"/>
      <c r="U80" s="2"/>
      <c r="V80" s="2"/>
      <c r="W80" s="2"/>
      <c r="X80" s="2"/>
      <c r="Y80" s="2"/>
      <c r="Z80" s="2"/>
      <c r="AP80" s="27">
        <v>76</v>
      </c>
      <c r="AQ80" s="41">
        <v>-63359240</v>
      </c>
    </row>
    <row r="81" spans="1:43" ht="14.65" customHeight="1">
      <c r="P81" s="3"/>
      <c r="Q81" s="3"/>
      <c r="R81" s="3"/>
      <c r="S81" s="3"/>
      <c r="T81" s="3"/>
      <c r="U81" s="3"/>
      <c r="V81" s="3"/>
      <c r="W81" s="3"/>
      <c r="X81" s="3"/>
      <c r="Y81" s="3"/>
      <c r="Z81" s="3"/>
      <c r="AP81" s="27">
        <v>1004</v>
      </c>
      <c r="AQ81" s="41" t="s">
        <v>169</v>
      </c>
    </row>
    <row r="82" spans="1:43" ht="14.65" customHeight="1">
      <c r="AP82" s="18">
        <v>74</v>
      </c>
      <c r="AQ82" s="41">
        <v>171396754</v>
      </c>
    </row>
    <row r="83" spans="1:43" ht="14.65" customHeight="1">
      <c r="AP83" s="18">
        <v>57</v>
      </c>
      <c r="AQ83" s="41">
        <v>240403145</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11"/>
      <c r="AF240" s="11"/>
      <c r="AG240" s="11"/>
      <c r="AH240" s="11"/>
      <c r="AI240" s="11"/>
      <c r="AJ240" s="11"/>
      <c r="AK240" s="11"/>
      <c r="AL240" s="11"/>
      <c r="AM240" s="11"/>
      <c r="AN240" s="11"/>
      <c r="AO240" s="11"/>
      <c r="AP240" s="11"/>
      <c r="AQ240" s="11"/>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64:AB64"/>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2"/>
  <sheetViews>
    <sheetView view="pageBreakPreview" zoomScaleNormal="100" zoomScaleSheetLayoutView="100" workbookViewId="0">
      <selection activeCell="AD27" sqref="AD27"/>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18" hidden="1" customWidth="1"/>
    <col min="23" max="16384" width="9" style="1"/>
  </cols>
  <sheetData>
    <row r="1" spans="1:22" ht="18" customHeight="1">
      <c r="A1" s="296" t="s">
        <v>151</v>
      </c>
      <c r="B1" s="296"/>
      <c r="C1" s="296"/>
      <c r="D1" s="296"/>
      <c r="E1" s="296"/>
      <c r="F1" s="296"/>
      <c r="G1" s="296"/>
      <c r="H1" s="296"/>
      <c r="I1" s="296"/>
      <c r="J1" s="296"/>
      <c r="K1" s="296"/>
      <c r="L1" s="296"/>
      <c r="M1" s="296"/>
    </row>
    <row r="2" spans="1:22" ht="23.45" customHeight="1">
      <c r="A2" s="297" t="s">
        <v>152</v>
      </c>
      <c r="B2" s="297"/>
      <c r="C2" s="297"/>
      <c r="D2" s="297"/>
      <c r="E2" s="297"/>
      <c r="F2" s="297"/>
      <c r="G2" s="297"/>
      <c r="H2" s="297"/>
      <c r="I2" s="297"/>
      <c r="J2" s="297"/>
      <c r="K2" s="297"/>
      <c r="L2" s="297"/>
      <c r="M2" s="297"/>
      <c r="N2" s="14"/>
      <c r="O2" s="14"/>
      <c r="P2" s="14"/>
    </row>
    <row r="3" spans="1:22" ht="14.1" customHeight="1">
      <c r="A3" s="298" t="s">
        <v>181</v>
      </c>
      <c r="B3" s="299"/>
      <c r="C3" s="299"/>
      <c r="D3" s="299"/>
      <c r="E3" s="299"/>
      <c r="F3" s="299"/>
      <c r="G3" s="299"/>
      <c r="H3" s="299"/>
      <c r="I3" s="299"/>
      <c r="J3" s="299"/>
      <c r="K3" s="299"/>
      <c r="L3" s="299"/>
      <c r="M3" s="299"/>
      <c r="N3" s="14"/>
      <c r="O3" s="14"/>
      <c r="P3" s="14"/>
    </row>
    <row r="4" spans="1:22" ht="14.1" customHeight="1">
      <c r="A4" s="298" t="s">
        <v>184</v>
      </c>
      <c r="B4" s="299"/>
      <c r="C4" s="299"/>
      <c r="D4" s="299"/>
      <c r="E4" s="299"/>
      <c r="F4" s="299"/>
      <c r="G4" s="299"/>
      <c r="H4" s="299"/>
      <c r="I4" s="299"/>
      <c r="J4" s="299"/>
      <c r="K4" s="299"/>
      <c r="L4" s="299"/>
      <c r="M4" s="299"/>
      <c r="N4" s="14"/>
      <c r="O4" s="14"/>
      <c r="P4" s="14"/>
    </row>
    <row r="5" spans="1:22" ht="15.95" customHeight="1" thickBot="1">
      <c r="A5" s="4"/>
      <c r="B5" s="14"/>
      <c r="C5" s="14"/>
      <c r="D5" s="14"/>
      <c r="E5" s="14"/>
      <c r="F5" s="14"/>
      <c r="G5" s="14"/>
      <c r="H5" s="14"/>
      <c r="I5" s="14"/>
      <c r="J5" s="14"/>
      <c r="K5" s="55"/>
      <c r="L5" s="2"/>
      <c r="M5" s="70" t="s">
        <v>177</v>
      </c>
      <c r="N5" s="14"/>
      <c r="O5" s="14"/>
      <c r="P5" s="14"/>
    </row>
    <row r="6" spans="1:22" ht="15.95" customHeight="1" thickBot="1">
      <c r="A6" s="300" t="s">
        <v>0</v>
      </c>
      <c r="B6" s="301"/>
      <c r="C6" s="301"/>
      <c r="D6" s="301"/>
      <c r="E6" s="301"/>
      <c r="F6" s="301"/>
      <c r="G6" s="301"/>
      <c r="H6" s="301"/>
      <c r="I6" s="301"/>
      <c r="J6" s="301"/>
      <c r="K6" s="301"/>
      <c r="L6" s="302" t="s">
        <v>140</v>
      </c>
      <c r="M6" s="303"/>
      <c r="N6" s="14"/>
      <c r="O6" s="14"/>
      <c r="P6" s="14"/>
      <c r="U6" s="27" t="s">
        <v>172</v>
      </c>
      <c r="V6" s="27"/>
    </row>
    <row r="7" spans="1:22" ht="15.95" customHeight="1">
      <c r="A7" s="61"/>
      <c r="B7" s="8" t="s">
        <v>60</v>
      </c>
      <c r="C7" s="8"/>
      <c r="D7" s="2"/>
      <c r="E7" s="8"/>
      <c r="F7" s="8"/>
      <c r="G7" s="8"/>
      <c r="H7" s="8"/>
      <c r="L7" s="291">
        <v>62866621</v>
      </c>
      <c r="M7" s="292"/>
      <c r="U7" s="27">
        <v>78</v>
      </c>
      <c r="V7" s="41">
        <v>62866621</v>
      </c>
    </row>
    <row r="8" spans="1:22" ht="15.95" customHeight="1">
      <c r="A8" s="61"/>
      <c r="B8" s="8"/>
      <c r="C8" s="8" t="s">
        <v>61</v>
      </c>
      <c r="D8" s="8"/>
      <c r="E8" s="8"/>
      <c r="F8" s="8"/>
      <c r="G8" s="8"/>
      <c r="H8" s="8"/>
      <c r="L8" s="291">
        <v>26978946</v>
      </c>
      <c r="M8" s="292"/>
      <c r="U8" s="27">
        <v>79</v>
      </c>
      <c r="V8" s="41">
        <v>26978946</v>
      </c>
    </row>
    <row r="9" spans="1:22" ht="15.95" customHeight="1">
      <c r="A9" s="61"/>
      <c r="B9" s="8"/>
      <c r="C9" s="8"/>
      <c r="D9" s="8" t="s">
        <v>62</v>
      </c>
      <c r="E9" s="8"/>
      <c r="F9" s="8"/>
      <c r="G9" s="8"/>
      <c r="H9" s="8"/>
      <c r="L9" s="291">
        <v>6778775</v>
      </c>
      <c r="M9" s="292"/>
      <c r="O9" s="1" t="s">
        <v>32</v>
      </c>
      <c r="U9" s="27">
        <v>80</v>
      </c>
      <c r="V9" s="41">
        <v>6778775</v>
      </c>
    </row>
    <row r="10" spans="1:22" ht="15.95" customHeight="1">
      <c r="A10" s="61"/>
      <c r="B10" s="8"/>
      <c r="C10" s="8"/>
      <c r="D10" s="8"/>
      <c r="E10" s="8" t="s">
        <v>153</v>
      </c>
      <c r="F10" s="8"/>
      <c r="G10" s="8"/>
      <c r="H10" s="8"/>
      <c r="L10" s="287">
        <v>5701036</v>
      </c>
      <c r="M10" s="288"/>
      <c r="U10" s="27">
        <v>81</v>
      </c>
      <c r="V10" s="41">
        <v>5701036</v>
      </c>
    </row>
    <row r="11" spans="1:22" ht="15.95" customHeight="1">
      <c r="A11" s="61"/>
      <c r="B11" s="8"/>
      <c r="C11" s="8"/>
      <c r="D11" s="8"/>
      <c r="E11" s="8" t="s">
        <v>142</v>
      </c>
      <c r="F11" s="8"/>
      <c r="G11" s="8"/>
      <c r="H11" s="8"/>
      <c r="L11" s="287">
        <v>421026</v>
      </c>
      <c r="M11" s="288"/>
      <c r="U11" s="27">
        <v>82</v>
      </c>
      <c r="V11" s="41">
        <v>421026</v>
      </c>
    </row>
    <row r="12" spans="1:22" ht="15.95" customHeight="1">
      <c r="A12" s="61"/>
      <c r="B12" s="8"/>
      <c r="C12" s="8"/>
      <c r="D12" s="8"/>
      <c r="E12" s="8" t="s">
        <v>141</v>
      </c>
      <c r="F12" s="8"/>
      <c r="G12" s="8"/>
      <c r="H12" s="8"/>
      <c r="L12" s="287">
        <v>243015</v>
      </c>
      <c r="M12" s="288"/>
      <c r="U12" s="27">
        <v>83</v>
      </c>
      <c r="V12" s="41">
        <v>243015</v>
      </c>
    </row>
    <row r="13" spans="1:22" ht="15.95" customHeight="1">
      <c r="A13" s="61"/>
      <c r="B13" s="8"/>
      <c r="C13" s="8"/>
      <c r="D13" s="8"/>
      <c r="E13" s="8" t="s">
        <v>1</v>
      </c>
      <c r="F13" s="8"/>
      <c r="G13" s="8"/>
      <c r="H13" s="8"/>
      <c r="L13" s="287">
        <v>413697</v>
      </c>
      <c r="M13" s="288"/>
      <c r="U13" s="27">
        <v>84</v>
      </c>
      <c r="V13" s="41">
        <v>413697</v>
      </c>
    </row>
    <row r="14" spans="1:22" ht="15.95" customHeight="1">
      <c r="A14" s="61"/>
      <c r="B14" s="8"/>
      <c r="C14" s="8"/>
      <c r="D14" s="8" t="s">
        <v>63</v>
      </c>
      <c r="E14" s="8"/>
      <c r="F14" s="8"/>
      <c r="G14" s="8"/>
      <c r="H14" s="8"/>
      <c r="L14" s="291">
        <v>18622821</v>
      </c>
      <c r="M14" s="292"/>
      <c r="U14" s="27">
        <v>85</v>
      </c>
      <c r="V14" s="41">
        <v>18622821</v>
      </c>
    </row>
    <row r="15" spans="1:22" ht="15.95" customHeight="1">
      <c r="A15" s="61"/>
      <c r="B15" s="8"/>
      <c r="C15" s="8"/>
      <c r="D15" s="8"/>
      <c r="E15" s="8" t="s">
        <v>64</v>
      </c>
      <c r="F15" s="8"/>
      <c r="G15" s="8"/>
      <c r="H15" s="8"/>
      <c r="L15" s="287">
        <v>8280351</v>
      </c>
      <c r="M15" s="288"/>
      <c r="U15" s="27">
        <v>86</v>
      </c>
      <c r="V15" s="41">
        <v>8280351</v>
      </c>
    </row>
    <row r="16" spans="1:22" ht="15.95" customHeight="1">
      <c r="A16" s="61"/>
      <c r="B16" s="8"/>
      <c r="C16" s="8"/>
      <c r="D16" s="8"/>
      <c r="E16" s="8" t="s">
        <v>65</v>
      </c>
      <c r="F16" s="8"/>
      <c r="G16" s="8"/>
      <c r="H16" s="8"/>
      <c r="L16" s="287">
        <v>600897</v>
      </c>
      <c r="M16" s="288"/>
      <c r="U16" s="27">
        <v>87</v>
      </c>
      <c r="V16" s="41">
        <v>600897</v>
      </c>
    </row>
    <row r="17" spans="1:22" ht="15.95" customHeight="1">
      <c r="A17" s="61"/>
      <c r="B17" s="8"/>
      <c r="C17" s="8"/>
      <c r="D17" s="8"/>
      <c r="E17" s="8" t="s">
        <v>66</v>
      </c>
      <c r="F17" s="8"/>
      <c r="G17" s="8"/>
      <c r="H17" s="8"/>
      <c r="L17" s="287">
        <v>8721502</v>
      </c>
      <c r="M17" s="288"/>
      <c r="U17" s="27">
        <v>88</v>
      </c>
      <c r="V17" s="41">
        <v>8721502</v>
      </c>
    </row>
    <row r="18" spans="1:22" ht="15.95" customHeight="1">
      <c r="A18" s="61"/>
      <c r="B18" s="8"/>
      <c r="C18" s="8"/>
      <c r="D18" s="8"/>
      <c r="E18" s="8" t="s">
        <v>1</v>
      </c>
      <c r="F18" s="8"/>
      <c r="G18" s="8"/>
      <c r="H18" s="8"/>
      <c r="L18" s="287">
        <v>1020072</v>
      </c>
      <c r="M18" s="288"/>
      <c r="U18" s="27">
        <v>89</v>
      </c>
      <c r="V18" s="41">
        <v>1020072</v>
      </c>
    </row>
    <row r="19" spans="1:22" ht="15.95" customHeight="1">
      <c r="A19" s="61"/>
      <c r="B19" s="8"/>
      <c r="C19" s="8"/>
      <c r="D19" s="8" t="s">
        <v>67</v>
      </c>
      <c r="E19" s="8"/>
      <c r="F19" s="8"/>
      <c r="G19" s="8"/>
      <c r="H19" s="8"/>
      <c r="L19" s="291">
        <v>1577350</v>
      </c>
      <c r="M19" s="292"/>
      <c r="P19" s="8"/>
      <c r="Q19" s="8"/>
      <c r="R19" s="8"/>
      <c r="S19" s="8"/>
      <c r="U19" s="27">
        <v>90</v>
      </c>
      <c r="V19" s="41">
        <v>1577350</v>
      </c>
    </row>
    <row r="20" spans="1:22" ht="15.95" customHeight="1">
      <c r="A20" s="61"/>
      <c r="B20" s="8"/>
      <c r="C20" s="8"/>
      <c r="D20" s="2"/>
      <c r="E20" s="2" t="s">
        <v>68</v>
      </c>
      <c r="F20" s="2"/>
      <c r="G20" s="8"/>
      <c r="H20" s="8"/>
      <c r="L20" s="287">
        <v>390949</v>
      </c>
      <c r="M20" s="288"/>
      <c r="P20" s="8"/>
      <c r="Q20" s="8"/>
      <c r="R20" s="8"/>
      <c r="S20" s="8"/>
      <c r="U20" s="27">
        <v>91</v>
      </c>
      <c r="V20" s="41">
        <v>390949</v>
      </c>
    </row>
    <row r="21" spans="1:22" ht="15.95" customHeight="1">
      <c r="A21" s="61"/>
      <c r="B21" s="8"/>
      <c r="C21" s="8"/>
      <c r="D21" s="2"/>
      <c r="E21" s="8" t="s">
        <v>69</v>
      </c>
      <c r="F21" s="8"/>
      <c r="G21" s="8"/>
      <c r="H21" s="8"/>
      <c r="L21" s="287">
        <v>29259</v>
      </c>
      <c r="M21" s="288"/>
      <c r="P21" s="8"/>
      <c r="Q21" s="8"/>
      <c r="R21" s="8"/>
      <c r="S21" s="8"/>
      <c r="U21" s="27">
        <v>92</v>
      </c>
      <c r="V21" s="41">
        <v>29259</v>
      </c>
    </row>
    <row r="22" spans="1:22" ht="15.95" customHeight="1">
      <c r="A22" s="61"/>
      <c r="B22" s="8"/>
      <c r="C22" s="8"/>
      <c r="D22" s="2"/>
      <c r="E22" s="8" t="s">
        <v>1</v>
      </c>
      <c r="F22" s="8"/>
      <c r="G22" s="8"/>
      <c r="H22" s="8"/>
      <c r="L22" s="287">
        <v>1157141</v>
      </c>
      <c r="M22" s="288"/>
      <c r="P22" s="8"/>
      <c r="Q22" s="8"/>
      <c r="R22" s="8"/>
      <c r="S22" s="8"/>
      <c r="U22" s="27">
        <v>93</v>
      </c>
      <c r="V22" s="41">
        <v>1157141</v>
      </c>
    </row>
    <row r="23" spans="1:22" ht="15.95" customHeight="1">
      <c r="A23" s="61"/>
      <c r="B23" s="8"/>
      <c r="C23" s="39" t="s">
        <v>70</v>
      </c>
      <c r="D23" s="39"/>
      <c r="E23" s="8"/>
      <c r="F23" s="8"/>
      <c r="G23" s="8"/>
      <c r="H23" s="8"/>
      <c r="L23" s="291">
        <v>35887675</v>
      </c>
      <c r="M23" s="292"/>
      <c r="P23" s="8"/>
      <c r="Q23" s="8"/>
      <c r="R23" s="8"/>
      <c r="S23" s="8"/>
      <c r="U23" s="27">
        <v>94</v>
      </c>
      <c r="V23" s="41">
        <v>35887675</v>
      </c>
    </row>
    <row r="24" spans="1:22" ht="15.95" customHeight="1">
      <c r="A24" s="61"/>
      <c r="B24" s="8"/>
      <c r="C24" s="8"/>
      <c r="D24" s="8" t="s">
        <v>71</v>
      </c>
      <c r="E24" s="8"/>
      <c r="F24" s="8"/>
      <c r="G24" s="8"/>
      <c r="H24" s="8"/>
      <c r="L24" s="287">
        <v>28510236</v>
      </c>
      <c r="M24" s="288"/>
      <c r="P24" s="8"/>
      <c r="Q24" s="8"/>
      <c r="R24" s="8"/>
      <c r="S24" s="8"/>
      <c r="U24" s="27">
        <v>95</v>
      </c>
      <c r="V24" s="41">
        <v>28510236</v>
      </c>
    </row>
    <row r="25" spans="1:22" ht="15.95" customHeight="1">
      <c r="A25" s="61"/>
      <c r="B25" s="8"/>
      <c r="C25" s="8"/>
      <c r="D25" s="8" t="s">
        <v>72</v>
      </c>
      <c r="E25" s="8"/>
      <c r="F25" s="8"/>
      <c r="G25" s="8"/>
      <c r="H25" s="8"/>
      <c r="L25" s="287">
        <v>6911141</v>
      </c>
      <c r="M25" s="288"/>
      <c r="U25" s="27">
        <v>96</v>
      </c>
      <c r="V25" s="41">
        <v>6911141</v>
      </c>
    </row>
    <row r="26" spans="1:22" ht="15.95" customHeight="1">
      <c r="A26" s="61"/>
      <c r="B26" s="8"/>
      <c r="C26" s="8"/>
      <c r="D26" s="8" t="s">
        <v>1</v>
      </c>
      <c r="E26" s="8"/>
      <c r="F26" s="8"/>
      <c r="G26" s="8"/>
      <c r="H26" s="8"/>
      <c r="L26" s="287">
        <v>466298</v>
      </c>
      <c r="M26" s="288"/>
      <c r="U26" s="27">
        <v>98</v>
      </c>
      <c r="V26" s="41">
        <v>466298</v>
      </c>
    </row>
    <row r="27" spans="1:22" ht="15.95" customHeight="1">
      <c r="A27" s="61"/>
      <c r="B27" s="34" t="s">
        <v>73</v>
      </c>
      <c r="C27" s="34"/>
      <c r="D27" s="8"/>
      <c r="E27" s="8"/>
      <c r="F27" s="8"/>
      <c r="G27" s="8"/>
      <c r="H27" s="8"/>
      <c r="L27" s="291">
        <v>5160244</v>
      </c>
      <c r="M27" s="292"/>
      <c r="U27" s="27">
        <v>99</v>
      </c>
      <c r="V27" s="41">
        <v>5160244</v>
      </c>
    </row>
    <row r="28" spans="1:22" ht="15.95" customHeight="1">
      <c r="A28" s="61"/>
      <c r="B28" s="8"/>
      <c r="C28" s="8" t="s">
        <v>74</v>
      </c>
      <c r="D28" s="34"/>
      <c r="E28" s="8"/>
      <c r="F28" s="8"/>
      <c r="G28" s="8"/>
      <c r="H28" s="8"/>
      <c r="L28" s="287">
        <v>2540493</v>
      </c>
      <c r="M28" s="288"/>
      <c r="U28" s="27">
        <v>100</v>
      </c>
      <c r="V28" s="41">
        <v>2540493</v>
      </c>
    </row>
    <row r="29" spans="1:22" ht="15.95" customHeight="1">
      <c r="A29" s="61"/>
      <c r="B29" s="8"/>
      <c r="C29" s="8" t="s">
        <v>1</v>
      </c>
      <c r="D29" s="8"/>
      <c r="E29" s="2"/>
      <c r="F29" s="8"/>
      <c r="G29" s="8"/>
      <c r="H29" s="8"/>
      <c r="L29" s="287">
        <v>2619751</v>
      </c>
      <c r="M29" s="288"/>
      <c r="U29" s="27">
        <v>101</v>
      </c>
      <c r="V29" s="41">
        <v>2619751</v>
      </c>
    </row>
    <row r="30" spans="1:22" ht="15.95" customHeight="1">
      <c r="A30" s="132" t="s">
        <v>59</v>
      </c>
      <c r="B30" s="26"/>
      <c r="C30" s="26"/>
      <c r="D30" s="26"/>
      <c r="E30" s="26"/>
      <c r="F30" s="26"/>
      <c r="G30" s="26"/>
      <c r="H30" s="26"/>
      <c r="I30" s="29"/>
      <c r="J30" s="29"/>
      <c r="K30" s="29"/>
      <c r="L30" s="293">
        <v>57706377</v>
      </c>
      <c r="M30" s="294"/>
      <c r="U30" s="27">
        <v>77</v>
      </c>
      <c r="V30" s="41">
        <v>57706377</v>
      </c>
    </row>
    <row r="31" spans="1:22" ht="15.95" customHeight="1">
      <c r="A31" s="61"/>
      <c r="B31" s="8" t="s">
        <v>76</v>
      </c>
      <c r="C31" s="8"/>
      <c r="D31" s="2"/>
      <c r="E31" s="8"/>
      <c r="F31" s="8"/>
      <c r="G31" s="8"/>
      <c r="H31" s="8"/>
      <c r="L31" s="291">
        <v>3083751</v>
      </c>
      <c r="M31" s="292"/>
      <c r="U31" s="27">
        <v>103</v>
      </c>
      <c r="V31" s="41">
        <v>3083751</v>
      </c>
    </row>
    <row r="32" spans="1:22" ht="15.95" customHeight="1">
      <c r="A32" s="61"/>
      <c r="B32" s="8"/>
      <c r="C32" s="2" t="s">
        <v>77</v>
      </c>
      <c r="D32" s="2"/>
      <c r="E32" s="8"/>
      <c r="F32" s="8"/>
      <c r="G32" s="8"/>
      <c r="H32" s="8"/>
      <c r="L32" s="287">
        <v>2991811</v>
      </c>
      <c r="M32" s="288"/>
      <c r="U32" s="27">
        <v>104</v>
      </c>
      <c r="V32" s="41">
        <v>2991811</v>
      </c>
    </row>
    <row r="33" spans="1:22" ht="15.95" customHeight="1">
      <c r="A33" s="61"/>
      <c r="B33" s="8"/>
      <c r="C33" s="39" t="s">
        <v>78</v>
      </c>
      <c r="D33" s="39"/>
      <c r="E33" s="8"/>
      <c r="F33" s="8"/>
      <c r="G33" s="8"/>
      <c r="H33" s="8"/>
      <c r="L33" s="287">
        <v>84752</v>
      </c>
      <c r="M33" s="288"/>
      <c r="U33" s="27">
        <v>105</v>
      </c>
      <c r="V33" s="41">
        <v>84752</v>
      </c>
    </row>
    <row r="34" spans="1:22" ht="15.95" customHeight="1">
      <c r="A34" s="61"/>
      <c r="B34" s="8"/>
      <c r="C34" s="146" t="s">
        <v>79</v>
      </c>
      <c r="D34" s="39"/>
      <c r="E34" s="8"/>
      <c r="F34" s="8"/>
      <c r="G34" s="8"/>
      <c r="H34" s="8"/>
      <c r="L34" s="287" t="s">
        <v>169</v>
      </c>
      <c r="M34" s="288"/>
      <c r="U34" s="27"/>
      <c r="V34" s="41"/>
    </row>
    <row r="35" spans="1:22" ht="15.95" customHeight="1">
      <c r="A35" s="61"/>
      <c r="B35" s="8"/>
      <c r="C35" s="8" t="s">
        <v>80</v>
      </c>
      <c r="D35" s="8"/>
      <c r="E35" s="8"/>
      <c r="F35" s="8"/>
      <c r="G35" s="8"/>
      <c r="H35" s="8"/>
      <c r="L35" s="287">
        <v>463</v>
      </c>
      <c r="M35" s="288"/>
      <c r="U35" s="27">
        <v>107</v>
      </c>
      <c r="V35" s="41">
        <v>463</v>
      </c>
    </row>
    <row r="36" spans="1:22" ht="15.95" customHeight="1">
      <c r="A36" s="61"/>
      <c r="B36" s="8"/>
      <c r="C36" s="8" t="s">
        <v>1</v>
      </c>
      <c r="D36" s="8"/>
      <c r="E36" s="8"/>
      <c r="F36" s="8"/>
      <c r="G36" s="8"/>
      <c r="H36" s="8"/>
      <c r="L36" s="287">
        <v>6724</v>
      </c>
      <c r="M36" s="288"/>
      <c r="U36" s="27">
        <v>108</v>
      </c>
      <c r="V36" s="41">
        <v>6724</v>
      </c>
    </row>
    <row r="37" spans="1:22" ht="15.95" customHeight="1">
      <c r="A37" s="61"/>
      <c r="B37" s="8" t="s">
        <v>81</v>
      </c>
      <c r="C37" s="8"/>
      <c r="D37" s="8"/>
      <c r="E37" s="8"/>
      <c r="F37" s="8"/>
      <c r="G37" s="8"/>
      <c r="H37" s="8"/>
      <c r="L37" s="291">
        <v>11259</v>
      </c>
      <c r="M37" s="292"/>
      <c r="U37" s="27">
        <v>109</v>
      </c>
      <c r="V37" s="41">
        <v>11259</v>
      </c>
    </row>
    <row r="38" spans="1:22" ht="15.95" customHeight="1">
      <c r="A38" s="61"/>
      <c r="B38" s="8"/>
      <c r="C38" s="8" t="s">
        <v>82</v>
      </c>
      <c r="D38" s="8"/>
      <c r="E38" s="8"/>
      <c r="F38" s="8"/>
      <c r="G38" s="8"/>
      <c r="H38" s="8"/>
      <c r="L38" s="287">
        <v>109</v>
      </c>
      <c r="M38" s="288"/>
      <c r="U38" s="27">
        <v>110</v>
      </c>
      <c r="V38" s="41">
        <v>109</v>
      </c>
    </row>
    <row r="39" spans="1:22" ht="15.95" customHeight="1" thickBot="1">
      <c r="A39" s="108"/>
      <c r="B39" s="38"/>
      <c r="C39" s="38" t="s">
        <v>1</v>
      </c>
      <c r="D39" s="38"/>
      <c r="E39" s="38"/>
      <c r="F39" s="38"/>
      <c r="G39" s="38"/>
      <c r="H39" s="38"/>
      <c r="I39" s="60"/>
      <c r="J39" s="60"/>
      <c r="K39" s="60"/>
      <c r="L39" s="287">
        <v>11150</v>
      </c>
      <c r="M39" s="288"/>
      <c r="U39" s="27">
        <v>111</v>
      </c>
      <c r="V39" s="41">
        <v>11150</v>
      </c>
    </row>
    <row r="40" spans="1:22" ht="15.95" customHeight="1" thickBot="1">
      <c r="A40" s="90" t="s">
        <v>75</v>
      </c>
      <c r="B40" s="37"/>
      <c r="C40" s="37"/>
      <c r="D40" s="37"/>
      <c r="E40" s="37"/>
      <c r="F40" s="37"/>
      <c r="G40" s="37"/>
      <c r="H40" s="37"/>
      <c r="I40" s="43"/>
      <c r="J40" s="43"/>
      <c r="K40" s="43"/>
      <c r="L40" s="289">
        <v>60778869</v>
      </c>
      <c r="M40" s="290"/>
      <c r="U40" s="27">
        <v>102</v>
      </c>
      <c r="V40" s="41">
        <v>60778869</v>
      </c>
    </row>
    <row r="41" spans="1:22" ht="19.149999999999999" customHeight="1">
      <c r="A41" s="295" t="s">
        <v>180</v>
      </c>
      <c r="B41" s="295"/>
      <c r="C41" s="295"/>
      <c r="D41" s="295"/>
      <c r="E41" s="295"/>
      <c r="F41" s="295"/>
      <c r="G41" s="295"/>
      <c r="H41" s="295"/>
      <c r="I41" s="295"/>
      <c r="J41" s="295"/>
      <c r="K41" s="295"/>
      <c r="L41" s="295"/>
      <c r="M41" s="295"/>
      <c r="U41" s="27"/>
      <c r="V41" s="41"/>
    </row>
    <row r="42" spans="1:22" ht="15.6" customHeight="1">
      <c r="A42" s="8"/>
      <c r="B42" s="8"/>
      <c r="C42" s="8"/>
      <c r="D42" s="8"/>
      <c r="E42" s="8"/>
      <c r="F42" s="8"/>
      <c r="G42" s="8"/>
      <c r="H42" s="8"/>
      <c r="U42" s="27"/>
      <c r="V42" s="41"/>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11"/>
      <c r="V252" s="11"/>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A41:M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L38:M38"/>
    <mergeCell ref="L39:M39"/>
    <mergeCell ref="L40:M40"/>
    <mergeCell ref="L31:M31"/>
    <mergeCell ref="L32:M32"/>
    <mergeCell ref="L33:M33"/>
    <mergeCell ref="L35:M35"/>
    <mergeCell ref="L36:M36"/>
    <mergeCell ref="L37:M37"/>
    <mergeCell ref="L34:M34"/>
  </mergeCells>
  <phoneticPr fontId="58"/>
  <printOptions horizontalCentered="1"/>
  <pageMargins left="0.59055118110236227" right="0.59055118110236227" top="0.51181102362204722" bottom="0.23622047244094491" header="0.35433070866141736" footer="0.27559055118110237"/>
  <pageSetup paperSize="9" scale="122"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8"/>
  <sheetViews>
    <sheetView view="pageBreakPreview" zoomScaleNormal="100" zoomScaleSheetLayoutView="100" workbookViewId="0">
      <selection activeCell="AK25" sqref="AK25"/>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0" width="9" style="1" customWidth="1"/>
    <col min="21" max="21" width="9" style="18" hidden="1" customWidth="1"/>
    <col min="22" max="29" width="9" style="1" hidden="1" customWidth="1"/>
    <col min="30" max="31" width="9" style="18" hidden="1" customWidth="1"/>
    <col min="32" max="32" width="13.5" style="18" hidden="1" customWidth="1"/>
    <col min="33" max="34" width="9" style="18" hidden="1" customWidth="1"/>
    <col min="35" max="16384" width="9" style="1"/>
  </cols>
  <sheetData>
    <row r="1" spans="1:33" ht="18" customHeight="1">
      <c r="B1" s="321" t="s">
        <v>154</v>
      </c>
      <c r="C1" s="321"/>
      <c r="D1" s="321"/>
      <c r="E1" s="321"/>
      <c r="F1" s="321"/>
      <c r="G1" s="321"/>
      <c r="H1" s="321"/>
      <c r="I1" s="321"/>
      <c r="J1" s="321"/>
      <c r="K1" s="321"/>
      <c r="L1" s="321"/>
      <c r="M1" s="321"/>
      <c r="N1" s="321"/>
    </row>
    <row r="2" spans="1:33" ht="18.75" customHeight="1">
      <c r="A2" s="14"/>
      <c r="B2" s="322" t="s">
        <v>155</v>
      </c>
      <c r="C2" s="322"/>
      <c r="D2" s="322"/>
      <c r="E2" s="322"/>
      <c r="F2" s="322"/>
      <c r="G2" s="322"/>
      <c r="H2" s="322"/>
      <c r="I2" s="322"/>
      <c r="J2" s="322"/>
      <c r="K2" s="322"/>
      <c r="L2" s="322"/>
      <c r="M2" s="322"/>
      <c r="N2" s="322"/>
    </row>
    <row r="3" spans="1:33" ht="14.45" customHeight="1">
      <c r="A3" s="131"/>
      <c r="B3" s="323" t="s">
        <v>181</v>
      </c>
      <c r="C3" s="323"/>
      <c r="D3" s="323"/>
      <c r="E3" s="323"/>
      <c r="F3" s="323"/>
      <c r="G3" s="323"/>
      <c r="H3" s="323"/>
      <c r="I3" s="323"/>
      <c r="J3" s="323"/>
      <c r="K3" s="323"/>
      <c r="L3" s="323"/>
      <c r="M3" s="323"/>
      <c r="N3" s="323"/>
      <c r="AD3" s="27" t="s">
        <v>173</v>
      </c>
      <c r="AE3" s="27" t="s">
        <v>174</v>
      </c>
      <c r="AF3" s="27" t="s">
        <v>175</v>
      </c>
      <c r="AG3" s="27" t="s">
        <v>176</v>
      </c>
    </row>
    <row r="4" spans="1:33" ht="14.45" customHeight="1">
      <c r="A4" s="131"/>
      <c r="B4" s="323" t="s">
        <v>184</v>
      </c>
      <c r="C4" s="323"/>
      <c r="D4" s="323"/>
      <c r="E4" s="323"/>
      <c r="F4" s="323"/>
      <c r="G4" s="323"/>
      <c r="H4" s="323"/>
      <c r="I4" s="323"/>
      <c r="J4" s="323"/>
      <c r="K4" s="323"/>
      <c r="L4" s="323"/>
      <c r="M4" s="323"/>
      <c r="N4" s="323"/>
      <c r="AD4" s="138">
        <v>112</v>
      </c>
      <c r="AE4" s="111">
        <v>243356922</v>
      </c>
      <c r="AF4" s="41">
        <v>-69279314</v>
      </c>
      <c r="AG4" s="41" t="s">
        <v>169</v>
      </c>
    </row>
    <row r="5" spans="1:33" ht="15.95" customHeight="1" thickBot="1">
      <c r="A5" s="131"/>
      <c r="B5" s="4"/>
      <c r="C5" s="14"/>
      <c r="D5" s="14"/>
      <c r="E5" s="14"/>
      <c r="F5" s="14"/>
      <c r="G5" s="14"/>
      <c r="H5" s="14"/>
      <c r="I5" s="55"/>
      <c r="J5" s="14"/>
      <c r="K5" s="70"/>
      <c r="L5" s="14"/>
      <c r="M5" s="14"/>
      <c r="N5" s="151" t="s">
        <v>177</v>
      </c>
      <c r="AD5" s="138">
        <v>113</v>
      </c>
      <c r="AE5" s="111">
        <v>0</v>
      </c>
      <c r="AF5" s="85">
        <v>-60778869</v>
      </c>
      <c r="AG5" s="41">
        <v>0</v>
      </c>
    </row>
    <row r="6" spans="1:33" ht="12.75" customHeight="1">
      <c r="B6" s="324" t="s">
        <v>0</v>
      </c>
      <c r="C6" s="325"/>
      <c r="D6" s="325"/>
      <c r="E6" s="325"/>
      <c r="F6" s="325"/>
      <c r="G6" s="325"/>
      <c r="H6" s="325"/>
      <c r="I6" s="326"/>
      <c r="J6" s="330" t="s">
        <v>156</v>
      </c>
      <c r="K6" s="325"/>
      <c r="L6" s="57"/>
      <c r="M6" s="57"/>
      <c r="N6" s="97"/>
      <c r="AD6" s="138">
        <v>114</v>
      </c>
      <c r="AE6" s="111">
        <v>0</v>
      </c>
      <c r="AF6" s="85">
        <v>57074130</v>
      </c>
      <c r="AG6" s="41" t="s">
        <v>169</v>
      </c>
    </row>
    <row r="7" spans="1:33" ht="29.25" customHeight="1" thickBot="1">
      <c r="B7" s="327"/>
      <c r="C7" s="328"/>
      <c r="D7" s="328"/>
      <c r="E7" s="328"/>
      <c r="F7" s="328"/>
      <c r="G7" s="328"/>
      <c r="H7" s="328"/>
      <c r="I7" s="329"/>
      <c r="J7" s="331"/>
      <c r="K7" s="328"/>
      <c r="L7" s="76" t="s">
        <v>157</v>
      </c>
      <c r="M7" s="76" t="s">
        <v>158</v>
      </c>
      <c r="N7" s="141" t="s">
        <v>58</v>
      </c>
      <c r="AD7" s="138">
        <v>115</v>
      </c>
      <c r="AE7" s="111">
        <v>0</v>
      </c>
      <c r="AF7" s="85">
        <v>32996486</v>
      </c>
      <c r="AG7" s="41">
        <v>0</v>
      </c>
    </row>
    <row r="8" spans="1:33" ht="16.149999999999999" customHeight="1">
      <c r="A8" s="3"/>
      <c r="B8" s="150" t="s">
        <v>83</v>
      </c>
      <c r="C8" s="40"/>
      <c r="D8" s="40"/>
      <c r="E8" s="40"/>
      <c r="F8" s="40"/>
      <c r="G8" s="40"/>
      <c r="H8" s="40"/>
      <c r="I8" s="109"/>
      <c r="J8" s="315">
        <v>174077607</v>
      </c>
      <c r="K8" s="316"/>
      <c r="L8" s="104">
        <v>243356922</v>
      </c>
      <c r="M8" s="79">
        <v>-69279314</v>
      </c>
      <c r="N8" s="120" t="s">
        <v>169</v>
      </c>
      <c r="O8" s="19"/>
      <c r="P8" s="93" t="s">
        <v>139</v>
      </c>
      <c r="Q8" s="19"/>
      <c r="R8" s="88">
        <v>-173903529818</v>
      </c>
      <c r="T8" s="143"/>
      <c r="U8" s="140" t="s">
        <v>168</v>
      </c>
      <c r="AD8" s="138">
        <v>116</v>
      </c>
      <c r="AE8" s="111">
        <v>0</v>
      </c>
      <c r="AF8" s="85">
        <v>24077644</v>
      </c>
      <c r="AG8" s="41">
        <v>0</v>
      </c>
    </row>
    <row r="9" spans="1:33" ht="16.149999999999999" customHeight="1">
      <c r="A9" s="3"/>
      <c r="B9" s="83"/>
      <c r="C9" s="42" t="s">
        <v>84</v>
      </c>
      <c r="D9" s="42"/>
      <c r="E9" s="42"/>
      <c r="F9" s="42"/>
      <c r="G9" s="42"/>
      <c r="H9" s="42"/>
      <c r="I9" s="35"/>
      <c r="J9" s="306">
        <v>-60778869</v>
      </c>
      <c r="K9" s="307"/>
      <c r="L9" s="67"/>
      <c r="M9" s="51">
        <v>-60778869</v>
      </c>
      <c r="N9" s="133"/>
      <c r="O9" s="19"/>
      <c r="P9" s="19">
        <v>60778869</v>
      </c>
      <c r="Q9" s="88">
        <v>121557738</v>
      </c>
      <c r="R9" s="88">
        <v>60718089762.819992</v>
      </c>
      <c r="AD9" s="138">
        <v>117</v>
      </c>
      <c r="AE9" s="111">
        <v>0</v>
      </c>
      <c r="AF9" s="85">
        <v>-3704738</v>
      </c>
      <c r="AG9" s="41" t="s">
        <v>169</v>
      </c>
    </row>
    <row r="10" spans="1:33" ht="16.149999999999999" customHeight="1">
      <c r="B10" s="137"/>
      <c r="C10" s="35" t="s">
        <v>85</v>
      </c>
      <c r="D10" s="35"/>
      <c r="E10" s="35"/>
      <c r="F10" s="35"/>
      <c r="G10" s="35"/>
      <c r="H10" s="35"/>
      <c r="I10" s="35"/>
      <c r="J10" s="306">
        <v>57074130</v>
      </c>
      <c r="K10" s="307"/>
      <c r="L10" s="67"/>
      <c r="M10" s="51">
        <v>57074130</v>
      </c>
      <c r="N10" s="75" t="s">
        <v>169</v>
      </c>
      <c r="O10" s="19"/>
      <c r="P10" s="19"/>
      <c r="Q10" s="19"/>
      <c r="R10" s="88">
        <v>-57017056063</v>
      </c>
      <c r="U10" s="18" t="s">
        <v>171</v>
      </c>
      <c r="AD10" s="138">
        <v>118</v>
      </c>
      <c r="AE10" s="111">
        <v>-5951570</v>
      </c>
      <c r="AF10" s="41">
        <v>5951570</v>
      </c>
      <c r="AG10" s="41">
        <v>0</v>
      </c>
    </row>
    <row r="11" spans="1:33" ht="16.149999999999999" customHeight="1">
      <c r="B11" s="139"/>
      <c r="C11" s="35"/>
      <c r="D11" s="20" t="s">
        <v>86</v>
      </c>
      <c r="E11" s="20"/>
      <c r="F11" s="20"/>
      <c r="G11" s="20"/>
      <c r="H11" s="20"/>
      <c r="I11" s="35"/>
      <c r="J11" s="306">
        <v>32996486</v>
      </c>
      <c r="K11" s="307"/>
      <c r="L11" s="67"/>
      <c r="M11" s="51">
        <v>32996486</v>
      </c>
      <c r="N11" s="75"/>
      <c r="O11" s="19"/>
      <c r="P11" s="19"/>
      <c r="Q11" s="19"/>
      <c r="R11" s="88">
        <v>-32963489446</v>
      </c>
      <c r="AD11" s="138">
        <v>119</v>
      </c>
      <c r="AE11" s="111">
        <v>3818009</v>
      </c>
      <c r="AF11" s="41">
        <v>-3818009</v>
      </c>
      <c r="AG11" s="41">
        <v>0</v>
      </c>
    </row>
    <row r="12" spans="1:33" ht="16.149999999999999" customHeight="1">
      <c r="B12" s="74"/>
      <c r="C12" s="30"/>
      <c r="D12" s="30" t="s">
        <v>87</v>
      </c>
      <c r="E12" s="30"/>
      <c r="F12" s="30"/>
      <c r="G12" s="30"/>
      <c r="H12" s="30"/>
      <c r="I12" s="72"/>
      <c r="J12" s="306">
        <v>24077644</v>
      </c>
      <c r="K12" s="307"/>
      <c r="L12" s="96"/>
      <c r="M12" s="51">
        <v>24077644</v>
      </c>
      <c r="N12" s="75"/>
      <c r="O12" s="19"/>
      <c r="P12" s="19"/>
      <c r="Q12" s="19"/>
      <c r="R12" s="88">
        <v>-24053566617</v>
      </c>
      <c r="AD12" s="138">
        <v>120</v>
      </c>
      <c r="AE12" s="111">
        <v>-8727468</v>
      </c>
      <c r="AF12" s="41">
        <v>8727468</v>
      </c>
      <c r="AG12" s="41">
        <v>0</v>
      </c>
    </row>
    <row r="13" spans="1:33" ht="16.149999999999999" customHeight="1">
      <c r="B13" s="102"/>
      <c r="C13" s="48" t="s">
        <v>88</v>
      </c>
      <c r="D13" s="98"/>
      <c r="E13" s="48"/>
      <c r="F13" s="48"/>
      <c r="G13" s="48"/>
      <c r="H13" s="48"/>
      <c r="I13" s="94"/>
      <c r="J13" s="317">
        <v>-3704738</v>
      </c>
      <c r="K13" s="318"/>
      <c r="L13" s="92"/>
      <c r="M13" s="153">
        <v>-3704738</v>
      </c>
      <c r="N13" s="112" t="s">
        <v>169</v>
      </c>
      <c r="O13" s="19"/>
      <c r="P13" s="19"/>
      <c r="Q13" s="19"/>
      <c r="R13" s="88">
        <v>3701033700.8199921</v>
      </c>
      <c r="AD13" s="138">
        <v>121</v>
      </c>
      <c r="AE13" s="111">
        <v>4950952</v>
      </c>
      <c r="AF13" s="41">
        <v>-4950952</v>
      </c>
      <c r="AG13" s="41">
        <v>0</v>
      </c>
    </row>
    <row r="14" spans="1:33" ht="16.149999999999999" customHeight="1">
      <c r="B14" s="83"/>
      <c r="C14" s="45" t="s">
        <v>159</v>
      </c>
      <c r="D14" s="45"/>
      <c r="E14" s="45"/>
      <c r="F14" s="20"/>
      <c r="G14" s="20"/>
      <c r="H14" s="20"/>
      <c r="I14" s="35"/>
      <c r="J14" s="319"/>
      <c r="K14" s="320"/>
      <c r="L14" s="49">
        <v>-5951570</v>
      </c>
      <c r="M14" s="49">
        <v>5951570</v>
      </c>
      <c r="N14" s="106"/>
      <c r="O14" s="19"/>
      <c r="P14" s="19"/>
      <c r="Q14" s="19"/>
      <c r="R14" s="88" t="s">
        <v>182</v>
      </c>
      <c r="AD14" s="138">
        <v>122</v>
      </c>
      <c r="AE14" s="111">
        <v>-5993063</v>
      </c>
      <c r="AF14" s="41">
        <v>5993063</v>
      </c>
      <c r="AG14" s="41">
        <v>0</v>
      </c>
    </row>
    <row r="15" spans="1:33" ht="16.149999999999999" customHeight="1">
      <c r="B15" s="83"/>
      <c r="C15" s="45"/>
      <c r="D15" s="45" t="s">
        <v>89</v>
      </c>
      <c r="E15" s="20"/>
      <c r="F15" s="20"/>
      <c r="G15" s="20"/>
      <c r="H15" s="20"/>
      <c r="I15" s="35"/>
      <c r="J15" s="319"/>
      <c r="K15" s="320"/>
      <c r="L15" s="49">
        <v>3818009</v>
      </c>
      <c r="M15" s="51">
        <v>-3818009</v>
      </c>
      <c r="N15" s="106"/>
      <c r="O15" s="19"/>
      <c r="P15" s="19"/>
      <c r="Q15" s="19"/>
      <c r="R15" s="88" t="s">
        <v>182</v>
      </c>
      <c r="AD15" s="138">
        <v>123</v>
      </c>
      <c r="AE15" s="111" t="s">
        <v>169</v>
      </c>
      <c r="AF15" s="41">
        <v>0</v>
      </c>
      <c r="AG15" s="41">
        <v>0</v>
      </c>
    </row>
    <row r="16" spans="1:33" ht="16.149999999999999" customHeight="1">
      <c r="B16" s="83"/>
      <c r="C16" s="45"/>
      <c r="D16" s="45" t="s">
        <v>90</v>
      </c>
      <c r="E16" s="45"/>
      <c r="F16" s="20"/>
      <c r="G16" s="20"/>
      <c r="H16" s="20"/>
      <c r="I16" s="35"/>
      <c r="J16" s="319"/>
      <c r="K16" s="320"/>
      <c r="L16" s="49">
        <v>-8727468</v>
      </c>
      <c r="M16" s="51">
        <v>8727468</v>
      </c>
      <c r="N16" s="106"/>
      <c r="O16" s="19"/>
      <c r="P16" s="19"/>
      <c r="Q16" s="19"/>
      <c r="R16" s="88" t="s">
        <v>182</v>
      </c>
      <c r="AD16" s="138">
        <v>124</v>
      </c>
      <c r="AE16" s="111">
        <v>-6372893</v>
      </c>
      <c r="AF16" s="41">
        <v>0</v>
      </c>
      <c r="AG16" s="41">
        <v>0</v>
      </c>
    </row>
    <row r="17" spans="2:33" ht="16.149999999999999" customHeight="1">
      <c r="B17" s="83"/>
      <c r="C17" s="45"/>
      <c r="D17" s="45" t="s">
        <v>91</v>
      </c>
      <c r="E17" s="45"/>
      <c r="F17" s="20"/>
      <c r="G17" s="20"/>
      <c r="H17" s="20"/>
      <c r="I17" s="35"/>
      <c r="J17" s="319"/>
      <c r="K17" s="320"/>
      <c r="L17" s="49">
        <v>4950952</v>
      </c>
      <c r="M17" s="51">
        <v>-4950952</v>
      </c>
      <c r="N17" s="106"/>
      <c r="O17" s="19"/>
      <c r="P17" s="19"/>
      <c r="Q17" s="19"/>
      <c r="R17" s="88" t="s">
        <v>182</v>
      </c>
      <c r="AD17" s="138">
        <v>1005</v>
      </c>
      <c r="AE17" s="111">
        <v>0</v>
      </c>
      <c r="AF17" s="41">
        <v>0</v>
      </c>
      <c r="AG17" s="41" t="s">
        <v>169</v>
      </c>
    </row>
    <row r="18" spans="2:33" ht="16.149999999999999" customHeight="1">
      <c r="B18" s="83"/>
      <c r="C18" s="45"/>
      <c r="D18" s="45" t="s">
        <v>92</v>
      </c>
      <c r="E18" s="45"/>
      <c r="F18" s="20"/>
      <c r="G18" s="135"/>
      <c r="H18" s="20"/>
      <c r="I18" s="35"/>
      <c r="J18" s="319"/>
      <c r="K18" s="320"/>
      <c r="L18" s="49">
        <v>-5993063</v>
      </c>
      <c r="M18" s="51">
        <v>5993063</v>
      </c>
      <c r="N18" s="106"/>
      <c r="O18" s="19"/>
      <c r="P18" s="19"/>
      <c r="Q18" s="19"/>
      <c r="R18" s="88" t="s">
        <v>182</v>
      </c>
      <c r="AD18" s="138">
        <v>1006</v>
      </c>
      <c r="AE18" s="111">
        <v>0</v>
      </c>
      <c r="AF18" s="41">
        <v>0</v>
      </c>
      <c r="AG18" s="41" t="s">
        <v>169</v>
      </c>
    </row>
    <row r="19" spans="2:33" ht="16.149999999999999" customHeight="1">
      <c r="B19" s="83"/>
      <c r="C19" s="45" t="s">
        <v>93</v>
      </c>
      <c r="D19" s="20"/>
      <c r="E19" s="20"/>
      <c r="F19" s="20"/>
      <c r="G19" s="20"/>
      <c r="H19" s="20"/>
      <c r="I19" s="35"/>
      <c r="J19" s="306" t="s">
        <v>169</v>
      </c>
      <c r="K19" s="307"/>
      <c r="L19" s="49" t="s">
        <v>169</v>
      </c>
      <c r="M19" s="67"/>
      <c r="N19" s="106"/>
      <c r="O19" s="19"/>
      <c r="P19" s="19"/>
      <c r="Q19" s="19"/>
      <c r="R19" s="88" t="s">
        <v>182</v>
      </c>
      <c r="AD19" s="138">
        <v>125</v>
      </c>
      <c r="AE19" s="111">
        <v>4544620</v>
      </c>
      <c r="AF19" s="41">
        <v>2861284</v>
      </c>
      <c r="AG19" s="41">
        <v>0</v>
      </c>
    </row>
    <row r="20" spans="2:33" ht="16.149999999999999" customHeight="1">
      <c r="B20" s="83"/>
      <c r="C20" s="45" t="s">
        <v>94</v>
      </c>
      <c r="D20" s="45"/>
      <c r="E20" s="20"/>
      <c r="F20" s="20"/>
      <c r="G20" s="20"/>
      <c r="H20" s="20"/>
      <c r="I20" s="35"/>
      <c r="J20" s="306">
        <v>-6372893</v>
      </c>
      <c r="K20" s="307"/>
      <c r="L20" s="49">
        <v>-6372893</v>
      </c>
      <c r="M20" s="67"/>
      <c r="N20" s="106"/>
      <c r="O20" s="19"/>
      <c r="P20" s="19"/>
      <c r="Q20" s="19"/>
      <c r="R20" s="88">
        <v>6366519657</v>
      </c>
      <c r="AD20" s="27">
        <v>126</v>
      </c>
      <c r="AE20" s="111">
        <v>-8600928</v>
      </c>
      <c r="AF20" s="41">
        <v>5920075</v>
      </c>
      <c r="AG20" s="85" t="s">
        <v>169</v>
      </c>
    </row>
    <row r="21" spans="2:33" ht="16.149999999999999" customHeight="1">
      <c r="B21" s="83"/>
      <c r="C21" s="45" t="s">
        <v>95</v>
      </c>
      <c r="D21" s="45"/>
      <c r="E21" s="20"/>
      <c r="F21" s="20"/>
      <c r="G21" s="20"/>
      <c r="H21" s="20"/>
      <c r="I21" s="35"/>
      <c r="J21" s="306" t="s">
        <v>169</v>
      </c>
      <c r="K21" s="307"/>
      <c r="L21" s="67"/>
      <c r="M21" s="67"/>
      <c r="N21" s="75" t="s">
        <v>169</v>
      </c>
      <c r="O21" s="19"/>
      <c r="P21" s="19"/>
      <c r="Q21" s="19"/>
      <c r="R21" s="88" t="s">
        <v>182</v>
      </c>
      <c r="AD21" s="27">
        <v>127</v>
      </c>
      <c r="AE21" s="111">
        <v>234755994</v>
      </c>
      <c r="AF21" s="41">
        <v>-63359240</v>
      </c>
      <c r="AG21" s="85" t="s">
        <v>169</v>
      </c>
    </row>
    <row r="22" spans="2:33" ht="16.149999999999999" customHeight="1">
      <c r="B22" s="83"/>
      <c r="C22" s="45" t="s">
        <v>96</v>
      </c>
      <c r="D22" s="45"/>
      <c r="E22" s="20"/>
      <c r="F22" s="20"/>
      <c r="G22" s="20"/>
      <c r="H22" s="20"/>
      <c r="I22" s="35"/>
      <c r="J22" s="306" t="s">
        <v>169</v>
      </c>
      <c r="K22" s="307"/>
      <c r="L22" s="67"/>
      <c r="M22" s="67"/>
      <c r="N22" s="75" t="s">
        <v>169</v>
      </c>
      <c r="O22" s="19"/>
      <c r="P22" s="19"/>
      <c r="Q22" s="19"/>
      <c r="R22" s="88" t="s">
        <v>182</v>
      </c>
      <c r="AG22" s="27"/>
    </row>
    <row r="23" spans="2:33" ht="16.149999999999999" customHeight="1">
      <c r="B23" s="83"/>
      <c r="C23" s="45" t="s">
        <v>179</v>
      </c>
      <c r="D23" s="45"/>
      <c r="E23" s="20"/>
      <c r="F23" s="20"/>
      <c r="G23" s="20"/>
      <c r="H23" s="20"/>
      <c r="I23" s="35"/>
      <c r="J23" s="306">
        <v>-9126</v>
      </c>
      <c r="K23" s="307"/>
      <c r="L23" s="49">
        <v>-821085</v>
      </c>
      <c r="M23" s="49">
        <v>811959</v>
      </c>
      <c r="N23" s="105" t="s">
        <v>169</v>
      </c>
      <c r="O23" s="19"/>
      <c r="P23" s="19"/>
      <c r="Q23" s="19"/>
      <c r="R23" s="88">
        <v>9117018</v>
      </c>
      <c r="AG23" s="27"/>
    </row>
    <row r="24" spans="2:33" ht="16.149999999999999" customHeight="1">
      <c r="B24" s="74"/>
      <c r="C24" s="30" t="s">
        <v>1</v>
      </c>
      <c r="D24" s="30"/>
      <c r="E24" s="30"/>
      <c r="F24" s="65"/>
      <c r="G24" s="65"/>
      <c r="H24" s="65"/>
      <c r="I24" s="72"/>
      <c r="J24" s="308">
        <v>7405904</v>
      </c>
      <c r="K24" s="309"/>
      <c r="L24" s="82">
        <v>4544620</v>
      </c>
      <c r="M24" s="82">
        <v>2861284</v>
      </c>
      <c r="N24" s="99"/>
      <c r="O24" s="52"/>
      <c r="P24" s="52"/>
      <c r="Q24" s="52"/>
      <c r="R24" s="88">
        <v>-7398498145.9699993</v>
      </c>
      <c r="AG24" s="27"/>
    </row>
    <row r="25" spans="2:33" ht="16.149999999999999" customHeight="1" thickBot="1">
      <c r="B25" s="128"/>
      <c r="C25" s="122" t="s">
        <v>97</v>
      </c>
      <c r="D25" s="144"/>
      <c r="E25" s="69"/>
      <c r="F25" s="69"/>
      <c r="G25" s="116"/>
      <c r="H25" s="69"/>
      <c r="I25" s="107"/>
      <c r="J25" s="310">
        <v>-2680853</v>
      </c>
      <c r="K25" s="311"/>
      <c r="L25" s="152">
        <v>-8600928</v>
      </c>
      <c r="M25" s="77">
        <v>5920075</v>
      </c>
      <c r="N25" s="113" t="s">
        <v>169</v>
      </c>
      <c r="O25" s="52"/>
      <c r="P25" s="52"/>
      <c r="Q25" s="52"/>
      <c r="R25" s="88">
        <v>2678172229.8499928</v>
      </c>
    </row>
    <row r="26" spans="2:33" ht="16.149999999999999" customHeight="1" thickBot="1">
      <c r="B26" s="147" t="s">
        <v>98</v>
      </c>
      <c r="C26" s="71"/>
      <c r="D26" s="71"/>
      <c r="E26" s="71"/>
      <c r="F26" s="68"/>
      <c r="G26" s="68"/>
      <c r="H26" s="68"/>
      <c r="I26" s="91"/>
      <c r="J26" s="312">
        <v>171396754</v>
      </c>
      <c r="K26" s="313"/>
      <c r="L26" s="129">
        <v>234755994</v>
      </c>
      <c r="M26" s="130">
        <v>-63359240</v>
      </c>
      <c r="N26" s="134" t="s">
        <v>169</v>
      </c>
      <c r="O26" s="52"/>
      <c r="P26" s="52"/>
      <c r="Q26" s="52"/>
      <c r="R26" s="88">
        <v>-171225357588.14999</v>
      </c>
    </row>
    <row r="27" spans="2:33" ht="19.149999999999999" customHeight="1">
      <c r="B27" s="110"/>
      <c r="C27" s="314" t="s">
        <v>180</v>
      </c>
      <c r="D27" s="314"/>
      <c r="E27" s="314"/>
      <c r="F27" s="314"/>
      <c r="G27" s="314"/>
      <c r="H27" s="314"/>
      <c r="I27" s="314"/>
      <c r="J27" s="314"/>
      <c r="K27" s="314"/>
      <c r="L27" s="314"/>
      <c r="M27" s="314"/>
      <c r="N27" s="314"/>
      <c r="O27" s="52"/>
      <c r="P27" s="52"/>
      <c r="Q27" s="52"/>
      <c r="W27" s="4"/>
    </row>
    <row r="28" spans="2:33" ht="15.6" customHeight="1">
      <c r="B28" s="36"/>
      <c r="C28" s="36"/>
      <c r="D28" s="36"/>
      <c r="E28" s="36"/>
      <c r="F28" s="36"/>
      <c r="G28" s="36"/>
      <c r="H28" s="36"/>
      <c r="I28" s="36"/>
      <c r="J28" s="19"/>
      <c r="K28" s="19"/>
      <c r="L28" s="19"/>
      <c r="M28" s="19"/>
      <c r="N28" s="52"/>
      <c r="O28" s="52"/>
      <c r="P28" s="52"/>
      <c r="Q28" s="52"/>
    </row>
    <row r="29" spans="2:33" ht="15.6" customHeight="1">
      <c r="B29" s="304" t="s">
        <v>167</v>
      </c>
      <c r="C29" s="304"/>
      <c r="D29" s="304"/>
      <c r="E29" s="304"/>
      <c r="F29" s="304"/>
      <c r="G29" s="304"/>
      <c r="H29" s="304"/>
      <c r="I29" s="304"/>
      <c r="J29" s="305" t="s">
        <v>182</v>
      </c>
      <c r="K29" s="305"/>
      <c r="L29" s="47" t="s">
        <v>182</v>
      </c>
      <c r="M29" s="47" t="s">
        <v>182</v>
      </c>
      <c r="N29" s="47" t="s">
        <v>182</v>
      </c>
      <c r="O29" s="19"/>
      <c r="P29" s="19"/>
      <c r="Q29" s="19"/>
    </row>
    <row r="30" spans="2:33" ht="15.6" customHeight="1">
      <c r="B30" s="304" t="s">
        <v>166</v>
      </c>
      <c r="C30" s="304"/>
      <c r="D30" s="304"/>
      <c r="E30" s="304"/>
      <c r="F30" s="304"/>
      <c r="G30" s="304"/>
      <c r="H30" s="304"/>
      <c r="I30" s="304"/>
      <c r="J30" s="305" t="s">
        <v>182</v>
      </c>
      <c r="K30" s="305"/>
      <c r="L30" s="47" t="s">
        <v>182</v>
      </c>
      <c r="M30" s="47" t="s">
        <v>182</v>
      </c>
      <c r="N30" s="47" t="s">
        <v>182</v>
      </c>
      <c r="O30" s="19"/>
      <c r="P30" s="19"/>
      <c r="Q30" s="19"/>
    </row>
    <row r="31" spans="2:33" ht="15.6" customHeight="1">
      <c r="M31" s="117"/>
    </row>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15.6" customHeight="1"/>
    <row r="60" spans="2:24" ht="21" customHeight="1"/>
    <row r="61" spans="2:24" ht="4.5" customHeight="1"/>
    <row r="62" spans="2:24" ht="15.95" customHeight="1">
      <c r="B62" s="2"/>
      <c r="C62" s="2"/>
      <c r="D62" s="2"/>
      <c r="E62" s="2"/>
      <c r="F62" s="2"/>
      <c r="G62" s="2"/>
      <c r="H62" s="2"/>
      <c r="I62" s="2"/>
      <c r="T62" s="3"/>
      <c r="U62" s="6"/>
      <c r="V62" s="3"/>
      <c r="W62" s="3"/>
    </row>
    <row r="63" spans="2:24" ht="15.6" customHeight="1">
      <c r="B63" s="3"/>
      <c r="C63" s="3"/>
      <c r="D63" s="3"/>
      <c r="E63" s="3"/>
      <c r="F63" s="3"/>
      <c r="G63" s="3"/>
      <c r="H63" s="3"/>
      <c r="I63" s="3"/>
    </row>
    <row r="64" spans="2:24" ht="15.6" customHeight="1">
      <c r="X64" s="3"/>
    </row>
    <row r="65" spans="2:34" ht="15.6" customHeight="1"/>
    <row r="66" spans="2:34" ht="15.6" customHeight="1"/>
    <row r="67" spans="2:34" ht="15.6" customHeight="1"/>
    <row r="68" spans="2:34" s="3" customFormat="1" ht="13.15" customHeight="1">
      <c r="B68" s="1"/>
      <c r="C68" s="1"/>
      <c r="D68" s="1"/>
      <c r="E68" s="1"/>
      <c r="F68" s="1"/>
      <c r="G68" s="1"/>
      <c r="H68" s="1"/>
      <c r="I68" s="1"/>
      <c r="J68" s="1"/>
      <c r="K68" s="1"/>
      <c r="L68" s="1"/>
      <c r="M68" s="1"/>
      <c r="N68" s="1"/>
      <c r="T68" s="1"/>
      <c r="U68" s="18"/>
      <c r="V68" s="1"/>
      <c r="W68" s="1"/>
      <c r="X68" s="1"/>
      <c r="AD68" s="6"/>
      <c r="AE68" s="6"/>
      <c r="AF68" s="6"/>
      <c r="AG68" s="6"/>
      <c r="AH68" s="6"/>
    </row>
    <row r="69" spans="2:34" ht="18" customHeight="1">
      <c r="J69" s="3"/>
      <c r="K69" s="3"/>
      <c r="L69" s="3"/>
      <c r="M69" s="3"/>
      <c r="N69" s="3"/>
    </row>
    <row r="70" spans="2:34" ht="27.2" customHeight="1"/>
    <row r="96" spans="20:23" ht="18" customHeight="1">
      <c r="T96" s="2"/>
      <c r="U96" s="5"/>
      <c r="V96" s="2"/>
      <c r="W96" s="2"/>
    </row>
    <row r="97" spans="2:34" ht="18" customHeight="1">
      <c r="T97" s="3"/>
      <c r="U97" s="6"/>
      <c r="V97" s="3"/>
      <c r="W97" s="3"/>
    </row>
    <row r="98" spans="2:34" ht="18" customHeight="1">
      <c r="X98" s="2"/>
    </row>
    <row r="99" spans="2:34" ht="18" customHeight="1">
      <c r="X99" s="3"/>
    </row>
    <row r="102" spans="2:34" s="2" customFormat="1" ht="18" customHeight="1">
      <c r="B102" s="1"/>
      <c r="C102" s="1"/>
      <c r="D102" s="1"/>
      <c r="E102" s="1"/>
      <c r="F102" s="1"/>
      <c r="G102" s="1"/>
      <c r="H102" s="1"/>
      <c r="I102" s="1"/>
      <c r="J102" s="1"/>
      <c r="K102" s="1"/>
      <c r="L102" s="1"/>
      <c r="M102" s="1"/>
      <c r="N102" s="1"/>
      <c r="T102" s="1"/>
      <c r="U102" s="18"/>
      <c r="V102" s="1"/>
      <c r="W102" s="1"/>
      <c r="X102" s="1"/>
      <c r="AD102" s="5"/>
      <c r="AE102" s="5"/>
      <c r="AF102" s="5"/>
      <c r="AG102" s="5"/>
      <c r="AH102" s="5"/>
    </row>
    <row r="103" spans="2:34" s="3" customFormat="1" ht="13.15" customHeight="1">
      <c r="B103" s="1"/>
      <c r="C103" s="1"/>
      <c r="D103" s="1"/>
      <c r="E103" s="1"/>
      <c r="F103" s="1"/>
      <c r="G103" s="1"/>
      <c r="H103" s="1"/>
      <c r="I103" s="1"/>
      <c r="J103" s="2"/>
      <c r="K103" s="2"/>
      <c r="L103" s="2"/>
      <c r="M103" s="2"/>
      <c r="N103" s="2"/>
      <c r="T103" s="1"/>
      <c r="U103" s="18"/>
      <c r="V103" s="1"/>
      <c r="W103" s="1"/>
      <c r="X103" s="1"/>
      <c r="AD103" s="6"/>
      <c r="AE103" s="6"/>
      <c r="AF103" s="6"/>
      <c r="AG103" s="6"/>
      <c r="AH103" s="6"/>
    </row>
    <row r="104" spans="2:34" ht="18" customHeight="1">
      <c r="J104" s="3"/>
      <c r="K104" s="3"/>
      <c r="L104" s="3"/>
      <c r="M104" s="3"/>
      <c r="N104" s="3"/>
    </row>
    <row r="105" spans="2:34" ht="27.2" customHeight="1"/>
    <row r="116" spans="2:9" ht="18" customHeight="1">
      <c r="B116" s="2"/>
      <c r="C116" s="2"/>
      <c r="D116" s="2"/>
      <c r="E116" s="2"/>
      <c r="F116" s="2"/>
      <c r="G116" s="2"/>
      <c r="H116" s="2"/>
      <c r="I116" s="2"/>
    </row>
    <row r="117" spans="2:9" ht="18" customHeight="1">
      <c r="B117" s="3"/>
      <c r="C117" s="3"/>
      <c r="D117" s="3"/>
      <c r="E117" s="3"/>
      <c r="F117" s="3"/>
      <c r="G117" s="3"/>
      <c r="H117" s="3"/>
      <c r="I117" s="3"/>
    </row>
    <row r="138" spans="2:34" ht="18" customHeight="1">
      <c r="T138" s="2"/>
      <c r="U138" s="5"/>
      <c r="V138" s="2"/>
      <c r="W138" s="2"/>
    </row>
    <row r="139" spans="2:34" ht="18" customHeight="1">
      <c r="T139" s="3"/>
      <c r="U139" s="6"/>
      <c r="V139" s="3"/>
      <c r="W139" s="3"/>
    </row>
    <row r="140" spans="2:34" ht="18" customHeight="1">
      <c r="X140" s="2"/>
    </row>
    <row r="141" spans="2:34" ht="18" customHeight="1">
      <c r="X141" s="3"/>
    </row>
    <row r="144" spans="2:34" s="2" customFormat="1" ht="18" customHeight="1">
      <c r="B144" s="1"/>
      <c r="C144" s="1"/>
      <c r="D144" s="1"/>
      <c r="E144" s="1"/>
      <c r="F144" s="1"/>
      <c r="G144" s="1"/>
      <c r="H144" s="1"/>
      <c r="I144" s="1"/>
      <c r="J144" s="1"/>
      <c r="K144" s="1"/>
      <c r="L144" s="1"/>
      <c r="M144" s="1"/>
      <c r="N144" s="1"/>
      <c r="T144" s="1"/>
      <c r="U144" s="18"/>
      <c r="V144" s="1"/>
      <c r="W144" s="1"/>
      <c r="X144" s="1"/>
      <c r="AD144" s="5"/>
      <c r="AE144" s="5"/>
      <c r="AF144" s="5"/>
      <c r="AG144" s="5"/>
      <c r="AH144" s="5"/>
    </row>
    <row r="145" spans="2:34" s="3" customFormat="1" ht="13.15" customHeight="1">
      <c r="B145" s="1"/>
      <c r="C145" s="1"/>
      <c r="D145" s="1"/>
      <c r="E145" s="1"/>
      <c r="F145" s="1"/>
      <c r="G145" s="1"/>
      <c r="H145" s="1"/>
      <c r="I145" s="1"/>
      <c r="J145" s="2"/>
      <c r="K145" s="2"/>
      <c r="L145" s="2"/>
      <c r="M145" s="2"/>
      <c r="N145" s="2"/>
      <c r="T145" s="1"/>
      <c r="U145" s="18"/>
      <c r="V145" s="1"/>
      <c r="W145" s="1"/>
      <c r="X145" s="1"/>
      <c r="AD145" s="6"/>
      <c r="AE145" s="6"/>
      <c r="AF145" s="6"/>
      <c r="AG145" s="6"/>
      <c r="AH145" s="6"/>
    </row>
    <row r="146" spans="2:34" ht="18" customHeight="1">
      <c r="J146" s="3"/>
      <c r="K146" s="3"/>
      <c r="L146" s="3"/>
      <c r="M146" s="3"/>
      <c r="N146" s="3"/>
    </row>
    <row r="147" spans="2:34" ht="27.2" customHeight="1"/>
    <row r="148" spans="2:34" ht="14.45" customHeight="1"/>
    <row r="149" spans="2:34" ht="14.45" customHeight="1"/>
    <row r="150" spans="2:34" ht="14.45" customHeight="1"/>
    <row r="151" spans="2:34" ht="14.45" customHeight="1"/>
    <row r="152" spans="2:34" ht="14.45" customHeight="1"/>
    <row r="153" spans="2:34" ht="14.45" customHeight="1"/>
    <row r="154" spans="2:34" ht="14.45" customHeight="1"/>
    <row r="155" spans="2:34" ht="14.45" customHeight="1"/>
    <row r="156" spans="2:34" ht="14.45" customHeight="1"/>
    <row r="157" spans="2:34" ht="14.45" customHeight="1"/>
    <row r="158" spans="2:34" ht="14.45" customHeight="1"/>
    <row r="159" spans="2:34" ht="14.45" customHeight="1"/>
    <row r="160" spans="2:3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row r="176" spans="2:9" ht="14.45" customHeight="1">
      <c r="B176" s="4"/>
      <c r="C176" s="4"/>
      <c r="D176" s="4"/>
      <c r="E176" s="4"/>
      <c r="F176" s="4"/>
      <c r="G176" s="4"/>
      <c r="H176" s="4"/>
      <c r="I176" s="4"/>
    </row>
    <row r="177" spans="2:23" ht="14.45" customHeight="1"/>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16"/>
      <c r="C187" s="16"/>
      <c r="D187" s="16"/>
      <c r="E187" s="16"/>
      <c r="F187" s="16"/>
      <c r="G187" s="16"/>
      <c r="H187" s="16"/>
      <c r="I187" s="16"/>
    </row>
    <row r="188" spans="2:23" ht="14.45" customHeight="1">
      <c r="B188" s="2"/>
      <c r="C188" s="2"/>
      <c r="D188" s="2"/>
      <c r="E188" s="2"/>
      <c r="F188" s="2"/>
      <c r="G188" s="2"/>
      <c r="H188" s="2"/>
      <c r="I188" s="2"/>
    </row>
    <row r="189" spans="2:23" ht="14.45" customHeight="1"/>
    <row r="190" spans="2:23" ht="14.45" customHeight="1"/>
    <row r="191" spans="2:23" ht="14.45" customHeight="1"/>
    <row r="192" spans="2:23" ht="14.45" customHeight="1">
      <c r="T192" s="2"/>
      <c r="U192" s="5"/>
      <c r="V192" s="2"/>
      <c r="W192" s="2"/>
    </row>
    <row r="193" spans="2:34" ht="14.45" customHeight="1">
      <c r="T193" s="3"/>
      <c r="U193" s="6"/>
      <c r="V193" s="3"/>
      <c r="W193" s="3"/>
    </row>
    <row r="194" spans="2:34" ht="14.45" customHeight="1">
      <c r="X194" s="2"/>
    </row>
    <row r="195" spans="2:34" ht="14.45" customHeight="1">
      <c r="X195" s="3"/>
    </row>
    <row r="196" spans="2:34" ht="14.45" customHeight="1"/>
    <row r="197" spans="2:34" ht="14.45" customHeight="1"/>
    <row r="198" spans="2:34" s="2" customFormat="1" ht="14.45" customHeight="1">
      <c r="B198" s="1"/>
      <c r="C198" s="1"/>
      <c r="D198" s="1"/>
      <c r="E198" s="1"/>
      <c r="F198" s="1"/>
      <c r="G198" s="1"/>
      <c r="H198" s="1"/>
      <c r="I198" s="1"/>
      <c r="J198" s="1"/>
      <c r="K198" s="1"/>
      <c r="L198" s="1"/>
      <c r="M198" s="1"/>
      <c r="N198" s="1"/>
      <c r="T198" s="1"/>
      <c r="U198" s="18"/>
      <c r="V198" s="1"/>
      <c r="W198" s="1"/>
      <c r="X198" s="1"/>
      <c r="AD198" s="5"/>
      <c r="AE198" s="5"/>
      <c r="AF198" s="5"/>
      <c r="AG198" s="5"/>
      <c r="AH198" s="5"/>
    </row>
    <row r="199" spans="2:34" s="3" customFormat="1" ht="13.15" customHeight="1">
      <c r="B199" s="1"/>
      <c r="C199" s="1"/>
      <c r="D199" s="1"/>
      <c r="E199" s="1"/>
      <c r="F199" s="1"/>
      <c r="G199" s="1"/>
      <c r="H199" s="1"/>
      <c r="I199" s="1"/>
      <c r="J199" s="2"/>
      <c r="K199" s="2"/>
      <c r="L199" s="2"/>
      <c r="M199" s="2"/>
      <c r="N199" s="2"/>
      <c r="T199" s="1"/>
      <c r="U199" s="18"/>
      <c r="V199" s="1"/>
      <c r="W199" s="1"/>
      <c r="X199" s="1"/>
      <c r="AD199" s="6"/>
      <c r="AE199" s="6"/>
      <c r="AF199" s="6"/>
      <c r="AG199" s="6"/>
      <c r="AH199" s="6"/>
    </row>
    <row r="200" spans="2:34" ht="18" customHeight="1">
      <c r="J200" s="3"/>
      <c r="K200" s="3"/>
      <c r="L200" s="3"/>
      <c r="M200" s="3"/>
      <c r="N200" s="3"/>
    </row>
    <row r="201" spans="2:34" ht="27.2" customHeight="1"/>
    <row r="202" spans="2:34" ht="13.5" customHeight="1"/>
    <row r="203" spans="2:34" ht="13.5" customHeight="1"/>
    <row r="204" spans="2:34" ht="13.5" customHeight="1"/>
    <row r="205" spans="2:34" ht="13.5" customHeight="1"/>
    <row r="206" spans="2:34" ht="13.5" customHeight="1"/>
    <row r="207" spans="2:34" ht="13.5" customHeight="1"/>
    <row r="208" spans="2:34"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row r="252" spans="20:24" ht="13.5" customHeight="1">
      <c r="T252" s="4"/>
      <c r="U252" s="11"/>
      <c r="V252" s="4"/>
      <c r="W252" s="4"/>
    </row>
    <row r="253" spans="20:24" ht="13.5" customHeight="1"/>
    <row r="254" spans="20:24" ht="13.5" customHeight="1">
      <c r="T254" s="2"/>
      <c r="U254" s="5"/>
      <c r="V254" s="2"/>
      <c r="W254" s="2"/>
      <c r="X254" s="4"/>
    </row>
    <row r="255" spans="20:24" ht="13.5" customHeight="1">
      <c r="T255" s="2"/>
      <c r="U255" s="5"/>
      <c r="V255" s="2"/>
      <c r="W255" s="2"/>
    </row>
    <row r="256" spans="20:24" ht="13.5" customHeight="1">
      <c r="T256" s="2"/>
      <c r="U256" s="5"/>
      <c r="V256" s="2"/>
      <c r="W256" s="2"/>
      <c r="X256" s="2"/>
    </row>
    <row r="257" spans="1:34" ht="13.5" customHeight="1">
      <c r="T257" s="2"/>
      <c r="U257" s="5"/>
      <c r="V257" s="2"/>
      <c r="W257" s="2"/>
      <c r="X257" s="2"/>
    </row>
    <row r="258" spans="1:34" s="4" customFormat="1" ht="13.5" customHeight="1">
      <c r="A258" s="1"/>
      <c r="B258" s="1"/>
      <c r="C258" s="1"/>
      <c r="D258" s="1"/>
      <c r="E258" s="1"/>
      <c r="F258" s="1"/>
      <c r="G258" s="1"/>
      <c r="H258" s="1"/>
      <c r="I258" s="1"/>
      <c r="J258" s="1"/>
      <c r="K258" s="1"/>
      <c r="L258" s="1"/>
      <c r="M258" s="1"/>
      <c r="N258" s="1"/>
      <c r="T258" s="2"/>
      <c r="U258" s="5"/>
      <c r="V258" s="2"/>
      <c r="W258" s="2"/>
      <c r="X258" s="2"/>
      <c r="AD258" s="11"/>
      <c r="AE258" s="11"/>
      <c r="AF258" s="11"/>
      <c r="AG258" s="11"/>
      <c r="AH258" s="11"/>
    </row>
    <row r="259" spans="1:34" ht="15" customHeight="1">
      <c r="J259" s="4"/>
      <c r="K259" s="4"/>
      <c r="L259" s="4"/>
      <c r="M259" s="4"/>
      <c r="N259" s="4"/>
      <c r="T259" s="2"/>
      <c r="U259" s="5"/>
      <c r="V259" s="2"/>
      <c r="W259" s="2"/>
      <c r="X259" s="2"/>
    </row>
    <row r="260" spans="1:34" s="2" customFormat="1" ht="18" customHeight="1">
      <c r="A260" s="1"/>
      <c r="B260" s="1"/>
      <c r="C260" s="1"/>
      <c r="D260" s="1"/>
      <c r="E260" s="1"/>
      <c r="F260" s="1"/>
      <c r="G260" s="1"/>
      <c r="H260" s="1"/>
      <c r="I260" s="1"/>
      <c r="J260" s="1"/>
      <c r="K260" s="1"/>
      <c r="L260" s="1"/>
      <c r="M260" s="1"/>
      <c r="N260" s="1"/>
      <c r="T260" s="1"/>
      <c r="U260" s="18"/>
      <c r="V260" s="1"/>
      <c r="W260" s="1"/>
      <c r="AD260" s="5"/>
      <c r="AE260" s="5"/>
      <c r="AF260" s="5"/>
      <c r="AG260" s="5"/>
      <c r="AH260" s="5"/>
    </row>
    <row r="261" spans="1:34" s="2" customFormat="1" ht="18" customHeight="1">
      <c r="A261" s="1"/>
      <c r="B261" s="1"/>
      <c r="C261" s="1"/>
      <c r="D261" s="1"/>
      <c r="E261" s="1"/>
      <c r="F261" s="1"/>
      <c r="G261" s="1"/>
      <c r="H261" s="1"/>
      <c r="I261" s="1"/>
      <c r="T261" s="1"/>
      <c r="U261" s="18"/>
      <c r="V261" s="1"/>
      <c r="W261" s="1"/>
      <c r="AD261" s="5"/>
      <c r="AE261" s="5"/>
      <c r="AF261" s="5"/>
      <c r="AG261" s="5"/>
      <c r="AH261" s="5"/>
    </row>
    <row r="262" spans="1:34" s="2" customFormat="1" ht="18" customHeight="1">
      <c r="A262" s="1"/>
      <c r="B262" s="1"/>
      <c r="C262" s="1"/>
      <c r="D262" s="1"/>
      <c r="E262" s="1"/>
      <c r="F262" s="1"/>
      <c r="G262" s="1"/>
      <c r="H262" s="1"/>
      <c r="I262" s="1"/>
      <c r="U262" s="5"/>
      <c r="X262" s="1"/>
      <c r="AD262" s="5"/>
      <c r="AE262" s="5"/>
      <c r="AF262" s="5"/>
      <c r="AG262" s="5"/>
      <c r="AH262" s="5"/>
    </row>
    <row r="263" spans="1:34" s="2" customFormat="1" ht="18" customHeight="1">
      <c r="A263" s="1"/>
      <c r="B263" s="1"/>
      <c r="C263" s="1"/>
      <c r="D263" s="1"/>
      <c r="E263" s="1"/>
      <c r="F263" s="1"/>
      <c r="G263" s="1"/>
      <c r="H263" s="1"/>
      <c r="I263" s="1"/>
      <c r="U263" s="5"/>
      <c r="X263" s="1"/>
      <c r="AD263" s="5"/>
      <c r="AE263" s="5"/>
      <c r="AF263" s="5"/>
      <c r="AG263" s="5"/>
      <c r="AH263" s="5"/>
    </row>
    <row r="264" spans="1:34" s="2" customFormat="1" ht="18" customHeight="1">
      <c r="A264" s="1"/>
      <c r="B264" s="1"/>
      <c r="C264" s="1"/>
      <c r="D264" s="1"/>
      <c r="E264" s="1"/>
      <c r="F264" s="1"/>
      <c r="G264" s="1"/>
      <c r="H264" s="1"/>
      <c r="I264" s="1"/>
      <c r="U264" s="5"/>
      <c r="AD264" s="5"/>
      <c r="AE264" s="5"/>
      <c r="AF264" s="5"/>
      <c r="AG264" s="5"/>
      <c r="AH264" s="5"/>
    </row>
    <row r="265" spans="1:34" s="2" customFormat="1" ht="18" customHeight="1">
      <c r="A265" s="1"/>
      <c r="B265" s="1"/>
      <c r="C265" s="1"/>
      <c r="D265" s="1"/>
      <c r="E265" s="1"/>
      <c r="F265" s="1"/>
      <c r="G265" s="1"/>
      <c r="H265" s="1"/>
      <c r="I265" s="1"/>
      <c r="T265" s="1"/>
      <c r="U265" s="18"/>
      <c r="V265" s="1"/>
      <c r="W265" s="1"/>
      <c r="AD265" s="5"/>
      <c r="AE265" s="5"/>
      <c r="AF265" s="5"/>
      <c r="AG265" s="5"/>
      <c r="AH265" s="5"/>
    </row>
    <row r="266" spans="1:34" ht="18" customHeight="1">
      <c r="J266" s="2"/>
      <c r="K266" s="2"/>
      <c r="L266" s="2"/>
      <c r="M266" s="2"/>
      <c r="N266" s="2"/>
      <c r="X266" s="2"/>
    </row>
    <row r="268" spans="1:34" s="2" customFormat="1" ht="18" customHeight="1">
      <c r="A268" s="1"/>
      <c r="B268" s="1"/>
      <c r="C268" s="1"/>
      <c r="D268" s="1"/>
      <c r="E268" s="1"/>
      <c r="F268" s="1"/>
      <c r="G268" s="1"/>
      <c r="H268" s="1"/>
      <c r="I268" s="1"/>
      <c r="J268" s="1"/>
      <c r="K268" s="1"/>
      <c r="L268" s="1"/>
      <c r="M268" s="1"/>
      <c r="N268" s="1"/>
      <c r="T268" s="1"/>
      <c r="U268" s="18"/>
      <c r="V268" s="1"/>
      <c r="W268" s="1"/>
      <c r="X268" s="1"/>
      <c r="AD268" s="5"/>
      <c r="AE268" s="5"/>
      <c r="AF268" s="5"/>
      <c r="AG268" s="5"/>
      <c r="AH268" s="5"/>
    </row>
    <row r="269" spans="1:34" s="2" customFormat="1" ht="18" customHeight="1">
      <c r="A269" s="1"/>
      <c r="B269" s="1"/>
      <c r="C269" s="1"/>
      <c r="D269" s="1"/>
      <c r="E269" s="1"/>
      <c r="F269" s="1"/>
      <c r="G269" s="1"/>
      <c r="H269" s="1"/>
      <c r="I269" s="1"/>
      <c r="T269" s="1"/>
      <c r="U269" s="18"/>
      <c r="V269" s="1"/>
      <c r="W269" s="1"/>
      <c r="X269" s="1"/>
      <c r="AD269" s="5"/>
      <c r="AE269" s="5"/>
      <c r="AF269" s="5"/>
      <c r="AG269" s="5"/>
      <c r="AH269" s="5"/>
    </row>
    <row r="270" spans="1:34" s="2" customFormat="1" ht="18" customHeight="1">
      <c r="A270" s="1"/>
      <c r="B270" s="1"/>
      <c r="C270" s="1"/>
      <c r="D270" s="1"/>
      <c r="E270" s="1"/>
      <c r="F270" s="1"/>
      <c r="G270" s="1"/>
      <c r="H270" s="1"/>
      <c r="I270" s="1"/>
      <c r="T270" s="1"/>
      <c r="U270" s="18"/>
      <c r="V270" s="1"/>
      <c r="W270" s="1"/>
      <c r="X270" s="1"/>
      <c r="AD270" s="5"/>
      <c r="AE270" s="5"/>
      <c r="AF270" s="5"/>
      <c r="AG270" s="5"/>
      <c r="AH270" s="5"/>
    </row>
    <row r="271" spans="1:34" ht="18" customHeight="1">
      <c r="J271" s="2"/>
      <c r="K271" s="2"/>
      <c r="L271" s="2"/>
      <c r="M271" s="2"/>
      <c r="N271" s="2"/>
    </row>
    <row r="272" spans="1:3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mergeCells count="30">
    <mergeCell ref="B1:N1"/>
    <mergeCell ref="B2:N2"/>
    <mergeCell ref="B3:N3"/>
    <mergeCell ref="B4:N4"/>
    <mergeCell ref="B6:I7"/>
    <mergeCell ref="J6:K7"/>
    <mergeCell ref="J19:K19"/>
    <mergeCell ref="J8:K8"/>
    <mergeCell ref="J9:K9"/>
    <mergeCell ref="J10:K10"/>
    <mergeCell ref="J11:K11"/>
    <mergeCell ref="J12:K12"/>
    <mergeCell ref="J13:K13"/>
    <mergeCell ref="J14:K14"/>
    <mergeCell ref="J15:K15"/>
    <mergeCell ref="J16:K16"/>
    <mergeCell ref="J17:K17"/>
    <mergeCell ref="J18:K18"/>
    <mergeCell ref="B29:I29"/>
    <mergeCell ref="J29:K29"/>
    <mergeCell ref="B30:I30"/>
    <mergeCell ref="J30:K30"/>
    <mergeCell ref="J20:K20"/>
    <mergeCell ref="J21:K21"/>
    <mergeCell ref="J22:K22"/>
    <mergeCell ref="J24:K24"/>
    <mergeCell ref="J25:K25"/>
    <mergeCell ref="J26:K26"/>
    <mergeCell ref="J23:K23"/>
    <mergeCell ref="C27:N27"/>
  </mergeCells>
  <phoneticPr fontId="58"/>
  <printOptions horizontalCentered="1"/>
  <pageMargins left="0.59055118110236227" right="0.59055118110236227" top="0.51181102362204722" bottom="0.59055118110236227" header="0.35433070866141736" footer="0.31496062992125984"/>
  <pageSetup paperSize="9" scale="94" fitToHeight="0" orientation="portrait" cellComments="asDisplayed" r:id="rId1"/>
  <rowBreaks count="2" manualBreakCount="2">
    <brk id="143" max="16383" man="1"/>
    <brk id="19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zoomScaleNormal="100" zoomScaleSheetLayoutView="100" workbookViewId="0">
      <selection activeCell="Z12" sqref="Z12"/>
    </sheetView>
  </sheetViews>
  <sheetFormatPr defaultColWidth="9" defaultRowHeight="18" customHeight="1"/>
  <cols>
    <col min="1" max="1" width="0.75" style="1" customWidth="1"/>
    <col min="2" max="10" width="2.125" style="1" customWidth="1"/>
    <col min="11" max="11" width="15.125" style="1" customWidth="1"/>
    <col min="12" max="13" width="9.125" style="1" customWidth="1"/>
    <col min="14" max="14" width="0.75" style="1" customWidth="1"/>
    <col min="15" max="20" width="9" style="1" hidden="1" customWidth="1"/>
    <col min="21" max="21" width="9" style="18" hidden="1" customWidth="1"/>
    <col min="22" max="22" width="15.875" style="18" hidden="1" customWidth="1"/>
    <col min="23" max="16384" width="9" style="1"/>
  </cols>
  <sheetData>
    <row r="1" spans="1:22" ht="18" customHeight="1">
      <c r="B1" s="354" t="s">
        <v>160</v>
      </c>
      <c r="C1" s="354"/>
      <c r="D1" s="354"/>
      <c r="E1" s="354"/>
      <c r="F1" s="354"/>
      <c r="G1" s="354"/>
      <c r="H1" s="354"/>
      <c r="I1" s="354"/>
      <c r="J1" s="354"/>
      <c r="K1" s="354"/>
      <c r="L1" s="354"/>
      <c r="M1" s="354"/>
    </row>
    <row r="2" spans="1:22" ht="18" customHeight="1">
      <c r="A2" s="103"/>
      <c r="B2" s="355" t="s">
        <v>161</v>
      </c>
      <c r="C2" s="355"/>
      <c r="D2" s="355"/>
      <c r="E2" s="355"/>
      <c r="F2" s="355"/>
      <c r="G2" s="355"/>
      <c r="H2" s="355"/>
      <c r="I2" s="355"/>
      <c r="J2" s="355"/>
      <c r="K2" s="355"/>
      <c r="L2" s="355"/>
      <c r="M2" s="355"/>
    </row>
    <row r="3" spans="1:22" s="2" customFormat="1" ht="16.149999999999999" customHeight="1">
      <c r="B3" s="299" t="s">
        <v>181</v>
      </c>
      <c r="C3" s="299"/>
      <c r="D3" s="299"/>
      <c r="E3" s="299"/>
      <c r="F3" s="299"/>
      <c r="G3" s="299"/>
      <c r="H3" s="299"/>
      <c r="I3" s="299"/>
      <c r="J3" s="299"/>
      <c r="K3" s="299"/>
      <c r="L3" s="299"/>
      <c r="M3" s="299"/>
      <c r="U3" s="5"/>
      <c r="V3" s="5"/>
    </row>
    <row r="4" spans="1:22" s="2" customFormat="1" ht="16.149999999999999" customHeight="1">
      <c r="B4" s="299" t="s">
        <v>184</v>
      </c>
      <c r="C4" s="299"/>
      <c r="D4" s="299"/>
      <c r="E4" s="299"/>
      <c r="F4" s="299"/>
      <c r="G4" s="299"/>
      <c r="H4" s="299"/>
      <c r="I4" s="299"/>
      <c r="J4" s="299"/>
      <c r="K4" s="299"/>
      <c r="L4" s="299"/>
      <c r="M4" s="299"/>
      <c r="U4" s="5"/>
      <c r="V4" s="5"/>
    </row>
    <row r="5" spans="1:22" s="2" customFormat="1" ht="17.25" customHeight="1" thickBot="1">
      <c r="M5" s="70" t="s">
        <v>177</v>
      </c>
      <c r="U5" s="5"/>
      <c r="V5" s="5"/>
    </row>
    <row r="6" spans="1:22" s="2" customFormat="1" ht="14.45" customHeight="1">
      <c r="B6" s="356" t="s">
        <v>0</v>
      </c>
      <c r="C6" s="357"/>
      <c r="D6" s="357"/>
      <c r="E6" s="357"/>
      <c r="F6" s="357"/>
      <c r="G6" s="357"/>
      <c r="H6" s="357"/>
      <c r="I6" s="358"/>
      <c r="J6" s="358"/>
      <c r="K6" s="359"/>
      <c r="L6" s="363" t="s">
        <v>140</v>
      </c>
      <c r="M6" s="364"/>
      <c r="U6" s="5"/>
      <c r="V6" s="5"/>
    </row>
    <row r="7" spans="1:22" s="2" customFormat="1" ht="14.45" customHeight="1" thickBot="1">
      <c r="B7" s="360"/>
      <c r="C7" s="361"/>
      <c r="D7" s="361"/>
      <c r="E7" s="361"/>
      <c r="F7" s="361"/>
      <c r="G7" s="361"/>
      <c r="H7" s="361"/>
      <c r="I7" s="361"/>
      <c r="J7" s="361"/>
      <c r="K7" s="362"/>
      <c r="L7" s="365"/>
      <c r="M7" s="366"/>
      <c r="U7" s="44" t="s">
        <v>172</v>
      </c>
      <c r="V7" s="123"/>
    </row>
    <row r="8" spans="1:22" s="3" customFormat="1" ht="14.25" customHeight="1">
      <c r="B8" s="115" t="s">
        <v>162</v>
      </c>
      <c r="C8" s="80"/>
      <c r="D8" s="80"/>
      <c r="E8" s="64"/>
      <c r="F8" s="64"/>
      <c r="G8" s="100"/>
      <c r="H8" s="64"/>
      <c r="I8" s="57"/>
      <c r="J8" s="57"/>
      <c r="K8" s="124"/>
      <c r="L8" s="367"/>
      <c r="M8" s="368"/>
      <c r="U8" s="149">
        <v>129</v>
      </c>
      <c r="V8" s="119">
        <v>54630579</v>
      </c>
    </row>
    <row r="9" spans="1:22" ht="14.25" customHeight="1">
      <c r="B9" s="61"/>
      <c r="C9" s="84" t="s">
        <v>100</v>
      </c>
      <c r="D9" s="84"/>
      <c r="E9" s="46"/>
      <c r="F9" s="46"/>
      <c r="G9" s="2"/>
      <c r="H9" s="46"/>
      <c r="K9" s="62"/>
      <c r="L9" s="287">
        <v>54630579</v>
      </c>
      <c r="M9" s="288"/>
      <c r="U9" s="149">
        <v>130</v>
      </c>
      <c r="V9" s="119">
        <v>18742904</v>
      </c>
    </row>
    <row r="10" spans="1:22" ht="13.5" customHeight="1">
      <c r="B10" s="61"/>
      <c r="C10" s="84"/>
      <c r="D10" s="84" t="s">
        <v>101</v>
      </c>
      <c r="E10" s="46"/>
      <c r="F10" s="46"/>
      <c r="G10" s="46"/>
      <c r="H10" s="46"/>
      <c r="K10" s="62"/>
      <c r="L10" s="287">
        <v>18742904</v>
      </c>
      <c r="M10" s="288"/>
      <c r="U10" s="149">
        <v>131</v>
      </c>
      <c r="V10" s="119">
        <v>7244580</v>
      </c>
    </row>
    <row r="11" spans="1:22" ht="13.5" customHeight="1">
      <c r="B11" s="61"/>
      <c r="C11" s="84"/>
      <c r="D11" s="84"/>
      <c r="E11" s="121" t="s">
        <v>102</v>
      </c>
      <c r="F11" s="46"/>
      <c r="G11" s="46"/>
      <c r="H11" s="46"/>
      <c r="K11" s="62"/>
      <c r="L11" s="287">
        <v>7244580</v>
      </c>
      <c r="M11" s="288"/>
      <c r="U11" s="149">
        <v>132</v>
      </c>
      <c r="V11" s="119">
        <v>9947981</v>
      </c>
    </row>
    <row r="12" spans="1:22" ht="13.5" customHeight="1">
      <c r="B12" s="61"/>
      <c r="C12" s="84"/>
      <c r="D12" s="84"/>
      <c r="E12" s="121" t="s">
        <v>103</v>
      </c>
      <c r="F12" s="46"/>
      <c r="G12" s="46"/>
      <c r="H12" s="46"/>
      <c r="K12" s="62"/>
      <c r="L12" s="287">
        <v>9947981</v>
      </c>
      <c r="M12" s="288"/>
      <c r="U12" s="149">
        <v>133</v>
      </c>
      <c r="V12" s="119">
        <v>390949</v>
      </c>
    </row>
    <row r="13" spans="1:22" ht="13.5" customHeight="1">
      <c r="B13" s="56"/>
      <c r="C13" s="2"/>
      <c r="D13" s="2"/>
      <c r="E13" s="39" t="s">
        <v>104</v>
      </c>
      <c r="F13" s="2"/>
      <c r="G13" s="2"/>
      <c r="H13" s="2"/>
      <c r="K13" s="62"/>
      <c r="L13" s="287">
        <v>390949</v>
      </c>
      <c r="M13" s="288"/>
      <c r="U13" s="149">
        <v>134</v>
      </c>
      <c r="V13" s="119">
        <v>1159394</v>
      </c>
    </row>
    <row r="14" spans="1:22" ht="13.5" customHeight="1">
      <c r="B14" s="95"/>
      <c r="C14" s="10"/>
      <c r="D14" s="2"/>
      <c r="E14" s="10" t="s">
        <v>105</v>
      </c>
      <c r="F14" s="10"/>
      <c r="G14" s="10"/>
      <c r="H14" s="10"/>
      <c r="K14" s="62"/>
      <c r="L14" s="287">
        <v>1159394</v>
      </c>
      <c r="M14" s="288"/>
      <c r="U14" s="149">
        <v>135</v>
      </c>
      <c r="V14" s="119">
        <v>35887675</v>
      </c>
    </row>
    <row r="15" spans="1:22" ht="13.5" customHeight="1">
      <c r="B15" s="56"/>
      <c r="C15" s="10"/>
      <c r="D15" s="39" t="s">
        <v>106</v>
      </c>
      <c r="E15" s="10"/>
      <c r="F15" s="10"/>
      <c r="G15" s="10"/>
      <c r="H15" s="10"/>
      <c r="K15" s="62"/>
      <c r="L15" s="287">
        <v>35887675</v>
      </c>
      <c r="M15" s="288"/>
      <c r="U15" s="149">
        <v>136</v>
      </c>
      <c r="V15" s="119">
        <v>28510236</v>
      </c>
    </row>
    <row r="16" spans="1:22" ht="13.5" customHeight="1">
      <c r="B16" s="56"/>
      <c r="C16" s="10"/>
      <c r="D16" s="10"/>
      <c r="E16" s="39" t="s">
        <v>107</v>
      </c>
      <c r="F16" s="10"/>
      <c r="G16" s="10"/>
      <c r="H16" s="10"/>
      <c r="K16" s="62"/>
      <c r="L16" s="287">
        <v>28510236</v>
      </c>
      <c r="M16" s="288"/>
      <c r="U16" s="149">
        <v>137</v>
      </c>
      <c r="V16" s="119">
        <v>6911141</v>
      </c>
    </row>
    <row r="17" spans="2:22" ht="13.5" customHeight="1">
      <c r="B17" s="56"/>
      <c r="C17" s="10"/>
      <c r="D17" s="10"/>
      <c r="E17" s="39" t="s">
        <v>108</v>
      </c>
      <c r="F17" s="10"/>
      <c r="G17" s="10"/>
      <c r="H17" s="10"/>
      <c r="K17" s="62"/>
      <c r="L17" s="287">
        <v>6911141</v>
      </c>
      <c r="M17" s="288"/>
      <c r="U17" s="149">
        <v>139</v>
      </c>
      <c r="V17" s="119">
        <v>466298</v>
      </c>
    </row>
    <row r="18" spans="2:22" ht="13.5" customHeight="1">
      <c r="B18" s="56"/>
      <c r="C18" s="2"/>
      <c r="D18" s="8"/>
      <c r="E18" s="10" t="s">
        <v>105</v>
      </c>
      <c r="F18" s="2"/>
      <c r="G18" s="10"/>
      <c r="H18" s="10"/>
      <c r="K18" s="62"/>
      <c r="L18" s="287">
        <v>466298</v>
      </c>
      <c r="M18" s="288"/>
      <c r="U18" s="149">
        <v>140</v>
      </c>
      <c r="V18" s="119">
        <v>58825911</v>
      </c>
    </row>
    <row r="19" spans="2:22" ht="13.5" customHeight="1">
      <c r="B19" s="56"/>
      <c r="C19" s="2" t="s">
        <v>109</v>
      </c>
      <c r="D19" s="8"/>
      <c r="E19" s="10"/>
      <c r="F19" s="10"/>
      <c r="G19" s="10"/>
      <c r="H19" s="10"/>
      <c r="K19" s="62"/>
      <c r="L19" s="287">
        <v>58825911</v>
      </c>
      <c r="M19" s="288"/>
      <c r="U19" s="149">
        <v>141</v>
      </c>
      <c r="V19" s="119">
        <v>32885688</v>
      </c>
    </row>
    <row r="20" spans="2:22" ht="13.5" customHeight="1">
      <c r="B20" s="56"/>
      <c r="C20" s="2"/>
      <c r="D20" s="34" t="s">
        <v>110</v>
      </c>
      <c r="E20" s="10"/>
      <c r="F20" s="10"/>
      <c r="G20" s="10"/>
      <c r="H20" s="10"/>
      <c r="K20" s="62"/>
      <c r="L20" s="287">
        <v>32885688</v>
      </c>
      <c r="M20" s="288"/>
      <c r="U20" s="149">
        <v>142</v>
      </c>
      <c r="V20" s="119">
        <v>20889915</v>
      </c>
    </row>
    <row r="21" spans="2:22" ht="13.5" customHeight="1">
      <c r="B21" s="56"/>
      <c r="C21" s="2"/>
      <c r="D21" s="34" t="s">
        <v>111</v>
      </c>
      <c r="E21" s="10"/>
      <c r="F21" s="10"/>
      <c r="G21" s="10"/>
      <c r="H21" s="10"/>
      <c r="K21" s="62"/>
      <c r="L21" s="287">
        <v>20889915</v>
      </c>
      <c r="M21" s="288"/>
      <c r="U21" s="149">
        <v>143</v>
      </c>
      <c r="V21" s="119">
        <v>2541443</v>
      </c>
    </row>
    <row r="22" spans="2:22" ht="13.5" customHeight="1">
      <c r="B22" s="56"/>
      <c r="C22" s="2"/>
      <c r="D22" s="34" t="s">
        <v>112</v>
      </c>
      <c r="E22" s="10"/>
      <c r="F22" s="10"/>
      <c r="G22" s="10"/>
      <c r="H22" s="10"/>
      <c r="K22" s="62"/>
      <c r="L22" s="287">
        <v>2541443</v>
      </c>
      <c r="M22" s="288"/>
      <c r="U22" s="149">
        <v>144</v>
      </c>
      <c r="V22" s="119">
        <v>2508864</v>
      </c>
    </row>
    <row r="23" spans="2:22" ht="13.5" customHeight="1">
      <c r="B23" s="56"/>
      <c r="C23" s="2"/>
      <c r="D23" s="8" t="s">
        <v>113</v>
      </c>
      <c r="E23" s="10"/>
      <c r="F23" s="10"/>
      <c r="G23" s="10"/>
      <c r="H23" s="8"/>
      <c r="K23" s="62"/>
      <c r="L23" s="287">
        <v>2508864</v>
      </c>
      <c r="M23" s="288"/>
      <c r="U23" s="149">
        <v>145</v>
      </c>
      <c r="V23" s="119">
        <v>2997097</v>
      </c>
    </row>
    <row r="24" spans="2:22" ht="13.5" customHeight="1">
      <c r="B24" s="56"/>
      <c r="C24" s="2" t="s">
        <v>114</v>
      </c>
      <c r="D24" s="8"/>
      <c r="E24" s="10"/>
      <c r="F24" s="10"/>
      <c r="G24" s="10"/>
      <c r="H24" s="8"/>
      <c r="K24" s="62"/>
      <c r="L24" s="287">
        <v>2997097</v>
      </c>
      <c r="M24" s="288"/>
      <c r="U24" s="149">
        <v>146</v>
      </c>
      <c r="V24" s="119">
        <v>2991811</v>
      </c>
    </row>
    <row r="25" spans="2:22" ht="13.5" customHeight="1">
      <c r="B25" s="56"/>
      <c r="C25" s="2"/>
      <c r="D25" s="34" t="s">
        <v>115</v>
      </c>
      <c r="E25" s="10"/>
      <c r="F25" s="10"/>
      <c r="G25" s="10"/>
      <c r="H25" s="10"/>
      <c r="K25" s="62"/>
      <c r="L25" s="287">
        <v>2991811</v>
      </c>
      <c r="M25" s="288"/>
      <c r="U25" s="149">
        <v>147</v>
      </c>
      <c r="V25" s="119">
        <v>5285</v>
      </c>
    </row>
    <row r="26" spans="2:22" ht="13.5" customHeight="1">
      <c r="B26" s="56"/>
      <c r="C26" s="2"/>
      <c r="D26" s="8" t="s">
        <v>105</v>
      </c>
      <c r="E26" s="10"/>
      <c r="F26" s="10"/>
      <c r="G26" s="10"/>
      <c r="H26" s="10"/>
      <c r="K26" s="62"/>
      <c r="L26" s="287">
        <v>5285</v>
      </c>
      <c r="M26" s="288"/>
      <c r="U26" s="149">
        <v>148</v>
      </c>
      <c r="V26" s="119">
        <v>1785017</v>
      </c>
    </row>
    <row r="27" spans="2:22" ht="13.5" customHeight="1">
      <c r="B27" s="56"/>
      <c r="C27" s="2" t="s">
        <v>116</v>
      </c>
      <c r="D27" s="8"/>
      <c r="E27" s="10"/>
      <c r="F27" s="10"/>
      <c r="G27" s="10"/>
      <c r="H27" s="10"/>
      <c r="K27" s="62"/>
      <c r="L27" s="287">
        <v>1785017</v>
      </c>
      <c r="M27" s="288"/>
      <c r="U27" s="149">
        <v>128</v>
      </c>
      <c r="V27" s="119">
        <v>2983252</v>
      </c>
    </row>
    <row r="28" spans="2:22" ht="13.5" customHeight="1">
      <c r="B28" s="66" t="s">
        <v>99</v>
      </c>
      <c r="C28" s="59"/>
      <c r="D28" s="26"/>
      <c r="E28" s="23"/>
      <c r="F28" s="23"/>
      <c r="G28" s="23"/>
      <c r="H28" s="23"/>
      <c r="I28" s="29"/>
      <c r="J28" s="29"/>
      <c r="K28" s="63"/>
      <c r="L28" s="340">
        <v>2983252</v>
      </c>
      <c r="M28" s="335"/>
      <c r="U28" s="149">
        <v>150</v>
      </c>
      <c r="V28" s="119">
        <v>4936732</v>
      </c>
    </row>
    <row r="29" spans="2:22" ht="13.5" customHeight="1">
      <c r="B29" s="56" t="s">
        <v>163</v>
      </c>
      <c r="C29" s="2"/>
      <c r="D29" s="8"/>
      <c r="E29" s="10"/>
      <c r="F29" s="10"/>
      <c r="G29" s="10"/>
      <c r="H29" s="8"/>
      <c r="K29" s="62"/>
      <c r="L29" s="287"/>
      <c r="M29" s="288"/>
      <c r="U29" s="149">
        <v>151</v>
      </c>
      <c r="V29" s="119">
        <v>3819689</v>
      </c>
    </row>
    <row r="30" spans="2:22" ht="13.5" customHeight="1">
      <c r="B30" s="56"/>
      <c r="C30" s="2" t="s">
        <v>118</v>
      </c>
      <c r="D30" s="8"/>
      <c r="E30" s="10"/>
      <c r="F30" s="10"/>
      <c r="G30" s="10"/>
      <c r="H30" s="10"/>
      <c r="K30" s="62"/>
      <c r="L30" s="287">
        <v>4936732</v>
      </c>
      <c r="M30" s="288"/>
      <c r="U30" s="149">
        <v>152</v>
      </c>
      <c r="V30" s="119">
        <v>1110378</v>
      </c>
    </row>
    <row r="31" spans="2:22" ht="13.5" customHeight="1">
      <c r="B31" s="56"/>
      <c r="C31" s="2"/>
      <c r="D31" s="34" t="s">
        <v>119</v>
      </c>
      <c r="E31" s="10"/>
      <c r="F31" s="10"/>
      <c r="G31" s="10"/>
      <c r="H31" s="10"/>
      <c r="K31" s="62"/>
      <c r="L31" s="287">
        <v>3819689</v>
      </c>
      <c r="M31" s="288"/>
      <c r="U31" s="149">
        <v>153</v>
      </c>
      <c r="V31" s="119" t="s">
        <v>169</v>
      </c>
    </row>
    <row r="32" spans="2:22" ht="13.5" customHeight="1">
      <c r="B32" s="56"/>
      <c r="C32" s="2"/>
      <c r="D32" s="34" t="s">
        <v>120</v>
      </c>
      <c r="E32" s="10"/>
      <c r="F32" s="10"/>
      <c r="G32" s="10"/>
      <c r="H32" s="10"/>
      <c r="K32" s="62"/>
      <c r="L32" s="287">
        <v>1110378</v>
      </c>
      <c r="M32" s="288"/>
      <c r="U32" s="149">
        <v>154</v>
      </c>
      <c r="V32" s="119">
        <v>644</v>
      </c>
    </row>
    <row r="33" spans="2:22" ht="13.5" customHeight="1">
      <c r="B33" s="56"/>
      <c r="C33" s="2"/>
      <c r="D33" s="34" t="s">
        <v>121</v>
      </c>
      <c r="E33" s="10"/>
      <c r="F33" s="10"/>
      <c r="G33" s="10"/>
      <c r="H33" s="10"/>
      <c r="K33" s="62"/>
      <c r="L33" s="287" t="s">
        <v>169</v>
      </c>
      <c r="M33" s="288"/>
      <c r="U33" s="149">
        <v>155</v>
      </c>
      <c r="V33" s="119">
        <v>6022</v>
      </c>
    </row>
    <row r="34" spans="2:22" ht="13.5" customHeight="1">
      <c r="B34" s="56"/>
      <c r="C34" s="2"/>
      <c r="D34" s="34" t="s">
        <v>122</v>
      </c>
      <c r="E34" s="10"/>
      <c r="F34" s="10"/>
      <c r="G34" s="10"/>
      <c r="H34" s="10"/>
      <c r="K34" s="62"/>
      <c r="L34" s="287">
        <v>644</v>
      </c>
      <c r="M34" s="288"/>
      <c r="U34" s="149">
        <v>156</v>
      </c>
      <c r="V34" s="119">
        <v>3783035</v>
      </c>
    </row>
    <row r="35" spans="2:22" ht="13.5" customHeight="1">
      <c r="B35" s="56"/>
      <c r="C35" s="2"/>
      <c r="D35" s="8" t="s">
        <v>105</v>
      </c>
      <c r="E35" s="10"/>
      <c r="F35" s="10"/>
      <c r="G35" s="10"/>
      <c r="H35" s="10"/>
      <c r="K35" s="62"/>
      <c r="L35" s="287">
        <v>6022</v>
      </c>
      <c r="M35" s="288"/>
      <c r="U35" s="149">
        <v>157</v>
      </c>
      <c r="V35" s="119">
        <v>908229</v>
      </c>
    </row>
    <row r="36" spans="2:22" ht="13.5" customHeight="1">
      <c r="B36" s="56"/>
      <c r="C36" s="2" t="s">
        <v>123</v>
      </c>
      <c r="D36" s="8"/>
      <c r="E36" s="10"/>
      <c r="F36" s="10"/>
      <c r="G36" s="10"/>
      <c r="H36" s="8"/>
      <c r="K36" s="62"/>
      <c r="L36" s="287">
        <v>3783035</v>
      </c>
      <c r="M36" s="288"/>
      <c r="U36" s="149">
        <v>158</v>
      </c>
      <c r="V36" s="119">
        <v>2508382</v>
      </c>
    </row>
    <row r="37" spans="2:22" ht="13.5" customHeight="1">
      <c r="B37" s="56"/>
      <c r="C37" s="2"/>
      <c r="D37" s="34" t="s">
        <v>111</v>
      </c>
      <c r="E37" s="10"/>
      <c r="F37" s="10"/>
      <c r="G37" s="10"/>
      <c r="H37" s="8"/>
      <c r="K37" s="62"/>
      <c r="L37" s="287">
        <v>908229</v>
      </c>
      <c r="M37" s="288"/>
      <c r="U37" s="149">
        <v>159</v>
      </c>
      <c r="V37" s="119">
        <v>43413</v>
      </c>
    </row>
    <row r="38" spans="2:22" ht="13.5" customHeight="1">
      <c r="B38" s="56"/>
      <c r="C38" s="2"/>
      <c r="D38" s="34" t="s">
        <v>124</v>
      </c>
      <c r="E38" s="10"/>
      <c r="F38" s="10"/>
      <c r="G38" s="10"/>
      <c r="H38" s="8"/>
      <c r="K38" s="62"/>
      <c r="L38" s="287">
        <v>2508382</v>
      </c>
      <c r="M38" s="288"/>
      <c r="U38" s="149">
        <v>160</v>
      </c>
      <c r="V38" s="119">
        <v>53</v>
      </c>
    </row>
    <row r="39" spans="2:22" ht="13.5" customHeight="1">
      <c r="B39" s="56"/>
      <c r="C39" s="2"/>
      <c r="D39" s="34" t="s">
        <v>125</v>
      </c>
      <c r="E39" s="10"/>
      <c r="F39" s="2"/>
      <c r="G39" s="10"/>
      <c r="H39" s="10"/>
      <c r="K39" s="62"/>
      <c r="L39" s="287">
        <v>43413</v>
      </c>
      <c r="M39" s="288"/>
      <c r="U39" s="149">
        <v>161</v>
      </c>
      <c r="V39" s="119">
        <v>322957</v>
      </c>
    </row>
    <row r="40" spans="2:22" ht="13.5" customHeight="1">
      <c r="B40" s="56"/>
      <c r="C40" s="2"/>
      <c r="D40" s="34" t="s">
        <v>126</v>
      </c>
      <c r="E40" s="10"/>
      <c r="F40" s="2"/>
      <c r="G40" s="10"/>
      <c r="H40" s="10"/>
      <c r="K40" s="62"/>
      <c r="L40" s="287">
        <v>53</v>
      </c>
      <c r="M40" s="288"/>
      <c r="U40" s="149">
        <v>149</v>
      </c>
      <c r="V40" s="119">
        <v>-1153697</v>
      </c>
    </row>
    <row r="41" spans="2:22" ht="13.5" customHeight="1">
      <c r="B41" s="56"/>
      <c r="C41" s="2"/>
      <c r="D41" s="8" t="s">
        <v>113</v>
      </c>
      <c r="E41" s="10"/>
      <c r="F41" s="10"/>
      <c r="G41" s="10"/>
      <c r="H41" s="10"/>
      <c r="K41" s="62"/>
      <c r="L41" s="287">
        <v>322957</v>
      </c>
      <c r="M41" s="288"/>
      <c r="U41" s="149">
        <v>163</v>
      </c>
      <c r="V41" s="119">
        <v>5738510</v>
      </c>
    </row>
    <row r="42" spans="2:22" ht="13.5" customHeight="1">
      <c r="B42" s="66" t="s">
        <v>117</v>
      </c>
      <c r="C42" s="59"/>
      <c r="D42" s="26"/>
      <c r="E42" s="23"/>
      <c r="F42" s="23"/>
      <c r="G42" s="23"/>
      <c r="H42" s="23"/>
      <c r="I42" s="29"/>
      <c r="J42" s="29"/>
      <c r="K42" s="63"/>
      <c r="L42" s="340">
        <v>-1153697</v>
      </c>
      <c r="M42" s="335"/>
      <c r="U42" s="149">
        <v>164</v>
      </c>
      <c r="V42" s="119">
        <v>5674491</v>
      </c>
    </row>
    <row r="43" spans="2:22" ht="13.5" customHeight="1">
      <c r="B43" s="56" t="s">
        <v>164</v>
      </c>
      <c r="C43" s="2"/>
      <c r="D43" s="8"/>
      <c r="E43" s="10"/>
      <c r="F43" s="10"/>
      <c r="G43" s="10"/>
      <c r="H43" s="10"/>
      <c r="K43" s="62"/>
      <c r="L43" s="287"/>
      <c r="M43" s="288"/>
      <c r="U43" s="149">
        <v>165</v>
      </c>
      <c r="V43" s="119">
        <v>64019</v>
      </c>
    </row>
    <row r="44" spans="2:22" ht="13.5" customHeight="1">
      <c r="B44" s="56"/>
      <c r="C44" s="2" t="s">
        <v>128</v>
      </c>
      <c r="D44" s="8"/>
      <c r="E44" s="10"/>
      <c r="F44" s="10"/>
      <c r="G44" s="10"/>
      <c r="H44" s="10"/>
      <c r="K44" s="62"/>
      <c r="L44" s="287">
        <v>5738510</v>
      </c>
      <c r="M44" s="288"/>
      <c r="U44" s="149">
        <v>166</v>
      </c>
      <c r="V44" s="119">
        <v>3990796</v>
      </c>
    </row>
    <row r="45" spans="2:22" ht="13.5" customHeight="1">
      <c r="B45" s="56"/>
      <c r="C45" s="2"/>
      <c r="D45" s="34" t="s">
        <v>129</v>
      </c>
      <c r="E45" s="10"/>
      <c r="F45" s="10"/>
      <c r="G45" s="10"/>
      <c r="H45" s="10"/>
      <c r="K45" s="62"/>
      <c r="L45" s="287">
        <v>5674491</v>
      </c>
      <c r="M45" s="288"/>
      <c r="U45" s="149">
        <v>167</v>
      </c>
      <c r="V45" s="119">
        <v>3990796</v>
      </c>
    </row>
    <row r="46" spans="2:22" ht="13.5" customHeight="1">
      <c r="B46" s="56"/>
      <c r="C46" s="2"/>
      <c r="D46" s="8" t="s">
        <v>105</v>
      </c>
      <c r="E46" s="10"/>
      <c r="F46" s="10"/>
      <c r="G46" s="10"/>
      <c r="H46" s="10"/>
      <c r="K46" s="62"/>
      <c r="L46" s="287">
        <v>64019</v>
      </c>
      <c r="M46" s="288"/>
      <c r="U46" s="149">
        <v>168</v>
      </c>
      <c r="V46" s="119" t="s">
        <v>169</v>
      </c>
    </row>
    <row r="47" spans="2:22" ht="13.5" customHeight="1">
      <c r="B47" s="56"/>
      <c r="C47" s="2" t="s">
        <v>130</v>
      </c>
      <c r="D47" s="8"/>
      <c r="E47" s="10"/>
      <c r="F47" s="10"/>
      <c r="G47" s="10"/>
      <c r="H47" s="10"/>
      <c r="K47" s="62"/>
      <c r="L47" s="287">
        <v>3990796</v>
      </c>
      <c r="M47" s="288"/>
      <c r="U47" s="149">
        <v>162</v>
      </c>
      <c r="V47" s="119">
        <v>-1747714</v>
      </c>
    </row>
    <row r="48" spans="2:22" ht="13.5" customHeight="1">
      <c r="B48" s="56"/>
      <c r="C48" s="2"/>
      <c r="D48" s="34" t="s">
        <v>131</v>
      </c>
      <c r="E48" s="10"/>
      <c r="F48" s="10"/>
      <c r="G48" s="10"/>
      <c r="H48" s="46"/>
      <c r="K48" s="62"/>
      <c r="L48" s="287">
        <v>3990796</v>
      </c>
      <c r="M48" s="288"/>
      <c r="U48" s="149">
        <v>169</v>
      </c>
      <c r="V48" s="119">
        <v>81840</v>
      </c>
    </row>
    <row r="49" spans="2:22" ht="13.5" customHeight="1">
      <c r="B49" s="56"/>
      <c r="C49" s="2"/>
      <c r="D49" s="8" t="s">
        <v>113</v>
      </c>
      <c r="E49" s="10"/>
      <c r="F49" s="10"/>
      <c r="G49" s="10"/>
      <c r="H49" s="22"/>
      <c r="K49" s="62"/>
      <c r="L49" s="287" t="s">
        <v>169</v>
      </c>
      <c r="M49" s="288"/>
      <c r="U49" s="149">
        <v>170</v>
      </c>
      <c r="V49" s="119">
        <v>4337917</v>
      </c>
    </row>
    <row r="50" spans="2:22" ht="13.5" customHeight="1">
      <c r="B50" s="66" t="s">
        <v>127</v>
      </c>
      <c r="C50" s="59"/>
      <c r="D50" s="26"/>
      <c r="E50" s="23"/>
      <c r="F50" s="23"/>
      <c r="G50" s="23"/>
      <c r="H50" s="142"/>
      <c r="I50" s="29"/>
      <c r="J50" s="29"/>
      <c r="K50" s="63"/>
      <c r="L50" s="340">
        <v>-1747714</v>
      </c>
      <c r="M50" s="335"/>
      <c r="U50" s="149">
        <v>171</v>
      </c>
      <c r="V50" s="119">
        <v>4416530</v>
      </c>
    </row>
    <row r="51" spans="2:22" ht="13.5" customHeight="1">
      <c r="B51" s="341" t="s">
        <v>132</v>
      </c>
      <c r="C51" s="342"/>
      <c r="D51" s="342"/>
      <c r="E51" s="342"/>
      <c r="F51" s="342"/>
      <c r="G51" s="342"/>
      <c r="H51" s="342"/>
      <c r="I51" s="342"/>
      <c r="J51" s="342"/>
      <c r="K51" s="343"/>
      <c r="L51" s="340">
        <v>81840</v>
      </c>
      <c r="M51" s="335"/>
      <c r="U51" s="149">
        <v>172</v>
      </c>
      <c r="V51" s="119">
        <v>254141</v>
      </c>
    </row>
    <row r="52" spans="2:22" ht="13.5" customHeight="1">
      <c r="B52" s="344" t="s">
        <v>133</v>
      </c>
      <c r="C52" s="345"/>
      <c r="D52" s="345"/>
      <c r="E52" s="345"/>
      <c r="F52" s="345"/>
      <c r="G52" s="345"/>
      <c r="H52" s="345"/>
      <c r="I52" s="345"/>
      <c r="J52" s="345"/>
      <c r="K52" s="346"/>
      <c r="L52" s="340">
        <v>4337917</v>
      </c>
      <c r="M52" s="335"/>
      <c r="U52" s="149">
        <v>173</v>
      </c>
      <c r="V52" s="119">
        <v>-11543</v>
      </c>
    </row>
    <row r="53" spans="2:22" ht="13.5" customHeight="1" thickBot="1">
      <c r="B53" s="350" t="s">
        <v>179</v>
      </c>
      <c r="C53" s="351"/>
      <c r="D53" s="351"/>
      <c r="E53" s="351"/>
      <c r="F53" s="351"/>
      <c r="G53" s="351"/>
      <c r="H53" s="351"/>
      <c r="I53" s="351"/>
      <c r="J53" s="351"/>
      <c r="K53" s="352"/>
      <c r="L53" s="336">
        <v>-3227</v>
      </c>
      <c r="M53" s="337"/>
      <c r="U53" s="149"/>
      <c r="V53" s="119"/>
    </row>
    <row r="54" spans="2:22" ht="13.5" customHeight="1" thickBot="1">
      <c r="B54" s="347" t="s">
        <v>134</v>
      </c>
      <c r="C54" s="348"/>
      <c r="D54" s="348"/>
      <c r="E54" s="348"/>
      <c r="F54" s="348"/>
      <c r="G54" s="348"/>
      <c r="H54" s="348"/>
      <c r="I54" s="348"/>
      <c r="J54" s="348"/>
      <c r="K54" s="349"/>
      <c r="L54" s="338">
        <v>4416530</v>
      </c>
      <c r="M54" s="339"/>
      <c r="U54" s="149">
        <v>174</v>
      </c>
      <c r="V54" s="119">
        <v>242598</v>
      </c>
    </row>
    <row r="55" spans="2:22" ht="13.5" customHeight="1" thickBot="1">
      <c r="B55" s="22"/>
      <c r="C55" s="22"/>
      <c r="D55" s="22"/>
      <c r="E55" s="22"/>
      <c r="F55" s="22"/>
      <c r="G55" s="22"/>
      <c r="H55" s="22"/>
      <c r="I55" s="22"/>
      <c r="J55" s="22"/>
      <c r="K55" s="22"/>
      <c r="L55" s="89"/>
      <c r="M55" s="89"/>
      <c r="U55" s="149">
        <v>175</v>
      </c>
      <c r="V55" s="119">
        <v>4659127</v>
      </c>
    </row>
    <row r="56" spans="2:22" ht="13.5" customHeight="1">
      <c r="B56" s="136" t="s">
        <v>135</v>
      </c>
      <c r="C56" s="33"/>
      <c r="D56" s="33"/>
      <c r="E56" s="33"/>
      <c r="F56" s="33"/>
      <c r="G56" s="33"/>
      <c r="H56" s="33"/>
      <c r="I56" s="33"/>
      <c r="J56" s="33"/>
      <c r="K56" s="33"/>
      <c r="L56" s="332">
        <v>254141</v>
      </c>
      <c r="M56" s="333"/>
      <c r="U56" s="149"/>
      <c r="V56" s="119"/>
    </row>
    <row r="57" spans="2:22" ht="13.5" customHeight="1">
      <c r="B57" s="73" t="s">
        <v>136</v>
      </c>
      <c r="C57" s="31"/>
      <c r="D57" s="31"/>
      <c r="E57" s="31"/>
      <c r="F57" s="31"/>
      <c r="G57" s="31"/>
      <c r="H57" s="31"/>
      <c r="I57" s="31"/>
      <c r="J57" s="31"/>
      <c r="K57" s="31"/>
      <c r="L57" s="334">
        <v>-11543</v>
      </c>
      <c r="M57" s="335"/>
      <c r="U57" s="149"/>
      <c r="V57" s="101"/>
    </row>
    <row r="58" spans="2:22" ht="13.5" customHeight="1" thickBot="1">
      <c r="B58" s="118" t="s">
        <v>137</v>
      </c>
      <c r="C58" s="32"/>
      <c r="D58" s="32"/>
      <c r="E58" s="32"/>
      <c r="F58" s="32"/>
      <c r="G58" s="32"/>
      <c r="H58" s="32"/>
      <c r="I58" s="32"/>
      <c r="J58" s="32"/>
      <c r="K58" s="32"/>
      <c r="L58" s="336">
        <v>242598</v>
      </c>
      <c r="M58" s="337"/>
      <c r="P58" s="126" t="s">
        <v>165</v>
      </c>
      <c r="U58" s="149"/>
      <c r="V58" s="101"/>
    </row>
    <row r="59" spans="2:22" ht="13.5" customHeight="1" thickBot="1">
      <c r="B59" s="127" t="s">
        <v>138</v>
      </c>
      <c r="C59" s="145"/>
      <c r="D59" s="37"/>
      <c r="E59" s="50"/>
      <c r="F59" s="50"/>
      <c r="G59" s="50"/>
      <c r="H59" s="50"/>
      <c r="I59" s="43"/>
      <c r="J59" s="43"/>
      <c r="K59" s="43"/>
      <c r="L59" s="338">
        <v>4659127</v>
      </c>
      <c r="M59" s="339"/>
      <c r="P59" s="19">
        <v>4659127</v>
      </c>
      <c r="Q59" s="148" t="s">
        <v>182</v>
      </c>
      <c r="U59" s="114"/>
      <c r="V59" s="101"/>
    </row>
    <row r="60" spans="2:22" ht="19.149999999999999" customHeight="1">
      <c r="B60" s="353" t="s">
        <v>180</v>
      </c>
      <c r="C60" s="353"/>
      <c r="D60" s="353"/>
      <c r="E60" s="353"/>
      <c r="F60" s="353"/>
      <c r="G60" s="353"/>
      <c r="H60" s="353"/>
      <c r="I60" s="353"/>
      <c r="J60" s="353"/>
      <c r="K60" s="353"/>
      <c r="L60" s="353"/>
      <c r="M60" s="353"/>
    </row>
    <row r="61" spans="2:22" ht="13.5" customHeight="1">
      <c r="B61" s="2"/>
      <c r="C61" s="2"/>
      <c r="D61" s="8"/>
      <c r="E61" s="10"/>
      <c r="F61" s="10"/>
      <c r="G61" s="10"/>
      <c r="H61" s="22"/>
    </row>
    <row r="62" spans="2:22" ht="13.5" customHeight="1">
      <c r="B62" s="2"/>
      <c r="C62" s="2"/>
      <c r="D62" s="8"/>
      <c r="E62" s="10"/>
      <c r="F62" s="10"/>
      <c r="G62" s="10"/>
      <c r="H62" s="10"/>
    </row>
    <row r="63" spans="2:22" ht="13.5" customHeight="1">
      <c r="B63" s="2"/>
      <c r="C63" s="2"/>
      <c r="D63" s="8"/>
      <c r="E63" s="10"/>
      <c r="F63" s="10"/>
      <c r="G63" s="10"/>
      <c r="H63" s="10"/>
    </row>
    <row r="64" spans="2:22" ht="13.5" customHeight="1">
      <c r="B64" s="2"/>
      <c r="C64" s="2"/>
      <c r="D64" s="8"/>
      <c r="E64" s="10"/>
      <c r="F64" s="10"/>
      <c r="G64" s="10"/>
      <c r="H64" s="10"/>
    </row>
    <row r="65" spans="1:22" ht="13.5" customHeight="1">
      <c r="B65" s="2"/>
      <c r="C65" s="2"/>
      <c r="D65" s="10"/>
      <c r="E65" s="2"/>
      <c r="F65" s="2"/>
      <c r="G65" s="10"/>
      <c r="H65" s="10"/>
    </row>
    <row r="66" spans="1:22" ht="13.5" customHeight="1">
      <c r="B66" s="2"/>
      <c r="C66" s="2"/>
      <c r="D66" s="8"/>
      <c r="E66" s="10"/>
      <c r="F66" s="10"/>
      <c r="G66" s="10"/>
      <c r="H66" s="10"/>
    </row>
    <row r="67" spans="1:22" ht="13.5" customHeight="1">
      <c r="B67" s="2"/>
      <c r="C67" s="2"/>
      <c r="D67" s="8"/>
      <c r="E67" s="10"/>
      <c r="F67" s="10"/>
      <c r="G67" s="10"/>
      <c r="H67" s="10"/>
    </row>
    <row r="68" spans="1:22" ht="13.5" customHeight="1">
      <c r="B68" s="2"/>
      <c r="C68" s="2"/>
      <c r="D68" s="8"/>
      <c r="E68" s="10"/>
      <c r="F68" s="10"/>
      <c r="G68" s="10"/>
      <c r="H68" s="10"/>
    </row>
    <row r="69" spans="1:22" ht="13.5" customHeight="1">
      <c r="B69" s="2"/>
      <c r="C69" s="2"/>
      <c r="D69" s="8"/>
      <c r="E69" s="10"/>
      <c r="F69" s="10"/>
      <c r="G69" s="10"/>
      <c r="H69" s="10"/>
    </row>
    <row r="70" spans="1:22" ht="13.5" customHeight="1">
      <c r="B70" s="2"/>
      <c r="C70" s="2"/>
      <c r="D70" s="8"/>
      <c r="E70" s="10"/>
      <c r="F70" s="10"/>
      <c r="G70" s="10"/>
      <c r="H70" s="10"/>
    </row>
    <row r="71" spans="1:22" ht="13.5" customHeight="1">
      <c r="B71" s="2"/>
      <c r="C71" s="2"/>
      <c r="D71" s="8"/>
      <c r="E71" s="10"/>
      <c r="F71" s="10"/>
      <c r="G71" s="10"/>
      <c r="H71" s="10"/>
    </row>
    <row r="72" spans="1:22" ht="13.5" customHeight="1">
      <c r="B72" s="4"/>
      <c r="C72" s="4"/>
      <c r="D72" s="4"/>
      <c r="E72" s="4"/>
      <c r="F72" s="4"/>
      <c r="G72" s="4"/>
      <c r="H72" s="4"/>
      <c r="I72" s="4"/>
      <c r="J72" s="4"/>
      <c r="K72" s="4"/>
    </row>
    <row r="73" spans="1:22" ht="13.5" customHeight="1"/>
    <row r="74" spans="1:22" ht="13.5" customHeight="1">
      <c r="B74" s="2"/>
      <c r="C74" s="2"/>
      <c r="D74" s="2"/>
      <c r="E74" s="2"/>
      <c r="F74" s="2"/>
      <c r="G74" s="2"/>
      <c r="H74" s="2"/>
      <c r="I74" s="2"/>
      <c r="J74" s="2"/>
      <c r="K74" s="2"/>
    </row>
    <row r="75" spans="1:22" ht="13.5" customHeight="1">
      <c r="A75" s="4"/>
      <c r="B75" s="2"/>
      <c r="C75" s="2"/>
      <c r="D75" s="2"/>
      <c r="E75" s="2"/>
      <c r="F75" s="2"/>
      <c r="G75" s="2"/>
      <c r="H75" s="2"/>
      <c r="I75" s="2"/>
      <c r="J75" s="2"/>
      <c r="K75" s="2"/>
    </row>
    <row r="76" spans="1:22" s="4" customFormat="1" ht="13.5" customHeight="1">
      <c r="A76" s="1"/>
      <c r="B76" s="1"/>
      <c r="C76" s="1"/>
      <c r="D76" s="1"/>
      <c r="E76" s="1"/>
      <c r="F76" s="1"/>
      <c r="G76" s="1"/>
      <c r="H76" s="1"/>
      <c r="I76" s="1"/>
      <c r="J76" s="1"/>
      <c r="K76" s="1"/>
      <c r="U76" s="11"/>
      <c r="V76" s="11"/>
    </row>
    <row r="77" spans="1:22" ht="15" customHeight="1">
      <c r="A77" s="2"/>
    </row>
    <row r="78" spans="1:22" s="2" customFormat="1" ht="18" customHeight="1">
      <c r="B78" s="1"/>
      <c r="C78" s="1"/>
      <c r="D78" s="1"/>
      <c r="E78" s="1"/>
      <c r="F78" s="1"/>
      <c r="G78" s="1"/>
      <c r="H78" s="1"/>
      <c r="I78" s="1"/>
      <c r="J78" s="1"/>
      <c r="K78" s="1"/>
      <c r="U78" s="5"/>
      <c r="V78" s="5"/>
    </row>
    <row r="79" spans="1:22" s="2" customFormat="1" ht="18" customHeight="1">
      <c r="A79" s="1"/>
      <c r="B79" s="1"/>
      <c r="C79" s="1"/>
      <c r="D79" s="1"/>
      <c r="E79" s="1"/>
      <c r="F79" s="1"/>
      <c r="G79" s="1"/>
      <c r="H79" s="1"/>
      <c r="I79" s="1"/>
      <c r="J79" s="1"/>
      <c r="K79" s="1"/>
      <c r="U79" s="5"/>
      <c r="V79" s="5"/>
    </row>
  </sheetData>
  <mergeCells count="62">
    <mergeCell ref="B60:M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B51:K51"/>
    <mergeCell ref="L51:M51"/>
    <mergeCell ref="B52:K52"/>
    <mergeCell ref="L52:M52"/>
    <mergeCell ref="B54:K54"/>
    <mergeCell ref="L54:M54"/>
    <mergeCell ref="B53:K53"/>
    <mergeCell ref="L53:M53"/>
    <mergeCell ref="L56:M56"/>
    <mergeCell ref="L57:M57"/>
    <mergeCell ref="L58:M58"/>
    <mergeCell ref="L59:M59"/>
    <mergeCell ref="L50:M50"/>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1"/>
  <sheetViews>
    <sheetView view="pageBreakPreview" workbookViewId="0">
      <selection activeCell="F4" sqref="F4:M4"/>
    </sheetView>
  </sheetViews>
  <sheetFormatPr defaultColWidth="9" defaultRowHeight="13.5"/>
  <cols>
    <col min="1" max="1" width="0.875" style="184" customWidth="1"/>
    <col min="2" max="2" width="3.75" style="184" customWidth="1"/>
    <col min="3" max="3" width="16.75" style="184" customWidth="1"/>
    <col min="4" max="17" width="8.5" style="184" customWidth="1"/>
    <col min="18" max="18" width="16.25" style="184" customWidth="1"/>
    <col min="19" max="19" width="0.625" style="184" customWidth="1"/>
    <col min="20" max="20" width="0.375" style="184" customWidth="1"/>
    <col min="21" max="21" width="9" style="184"/>
    <col min="22" max="22" width="14" style="185" bestFit="1" customWidth="1"/>
    <col min="23" max="23" width="16.25" style="184" bestFit="1" customWidth="1"/>
    <col min="24" max="24" width="9" style="184"/>
    <col min="25" max="25" width="14" style="185" bestFit="1" customWidth="1"/>
    <col min="26" max="16384" width="9" style="184"/>
  </cols>
  <sheetData>
    <row r="1" spans="1:25" ht="18.75" customHeight="1">
      <c r="A1" s="369" t="s">
        <v>312</v>
      </c>
      <c r="B1" s="369"/>
      <c r="C1" s="369"/>
      <c r="D1" s="369"/>
      <c r="E1" s="369"/>
      <c r="F1" s="207"/>
      <c r="G1" s="207"/>
      <c r="H1" s="207"/>
      <c r="I1" s="207"/>
      <c r="J1" s="207"/>
      <c r="K1" s="207"/>
      <c r="L1" s="207"/>
      <c r="M1" s="207"/>
      <c r="N1" s="207"/>
      <c r="O1" s="207"/>
      <c r="P1" s="207"/>
      <c r="Q1" s="207"/>
      <c r="R1" s="207"/>
      <c r="S1" s="207"/>
    </row>
    <row r="2" spans="1:25" ht="24.75" customHeight="1">
      <c r="A2" s="370" t="s">
        <v>313</v>
      </c>
      <c r="B2" s="370"/>
      <c r="C2" s="370"/>
      <c r="D2" s="370"/>
      <c r="E2" s="370"/>
      <c r="F2" s="370"/>
      <c r="G2" s="370"/>
      <c r="H2" s="370"/>
      <c r="I2" s="370"/>
      <c r="J2" s="370"/>
      <c r="K2" s="370"/>
      <c r="L2" s="370"/>
      <c r="M2" s="370"/>
      <c r="N2" s="370"/>
      <c r="O2" s="370"/>
      <c r="P2" s="370"/>
      <c r="Q2" s="370"/>
      <c r="R2" s="370"/>
      <c r="S2" s="370"/>
    </row>
    <row r="3" spans="1:25" ht="19.5" customHeight="1">
      <c r="A3" s="369" t="s">
        <v>314</v>
      </c>
      <c r="B3" s="369"/>
      <c r="C3" s="369"/>
      <c r="D3" s="369"/>
      <c r="E3" s="369"/>
      <c r="F3" s="369"/>
      <c r="G3" s="369"/>
      <c r="H3" s="208"/>
      <c r="I3" s="208"/>
      <c r="J3" s="208"/>
      <c r="K3" s="208"/>
      <c r="L3" s="208"/>
      <c r="M3" s="208"/>
      <c r="N3" s="208"/>
      <c r="O3" s="208"/>
      <c r="P3" s="208"/>
      <c r="Q3" s="208"/>
      <c r="R3" s="208"/>
      <c r="S3" s="207"/>
    </row>
    <row r="4" spans="1:25" ht="17.25" customHeight="1">
      <c r="A4" s="209"/>
      <c r="B4" s="209"/>
      <c r="C4" s="209"/>
      <c r="D4" s="209"/>
      <c r="E4" s="209"/>
      <c r="F4" s="371" t="s">
        <v>315</v>
      </c>
      <c r="G4" s="371"/>
      <c r="H4" s="371"/>
      <c r="I4" s="371"/>
      <c r="J4" s="371"/>
      <c r="K4" s="371"/>
      <c r="L4" s="371"/>
      <c r="M4" s="371"/>
      <c r="N4" s="209"/>
      <c r="O4" s="209"/>
      <c r="P4" s="209"/>
      <c r="Q4" s="209"/>
      <c r="R4" s="209"/>
      <c r="S4" s="207"/>
    </row>
    <row r="5" spans="1:25" ht="16.5" customHeight="1">
      <c r="A5" s="210" t="s">
        <v>316</v>
      </c>
      <c r="B5" s="210"/>
      <c r="C5" s="210"/>
      <c r="D5" s="210"/>
      <c r="E5" s="210"/>
      <c r="F5" s="371"/>
      <c r="G5" s="371"/>
      <c r="H5" s="371"/>
      <c r="I5" s="371"/>
      <c r="J5" s="371"/>
      <c r="K5" s="371"/>
      <c r="L5" s="371"/>
      <c r="M5" s="371"/>
      <c r="N5" s="372"/>
      <c r="O5" s="372"/>
      <c r="P5" s="372"/>
      <c r="Q5" s="372"/>
      <c r="R5" s="210"/>
      <c r="S5" s="207"/>
    </row>
    <row r="6" spans="1:25" ht="1.5" customHeight="1">
      <c r="A6" s="207"/>
      <c r="B6" s="373"/>
      <c r="C6" s="373"/>
      <c r="D6" s="373"/>
      <c r="E6" s="373"/>
      <c r="F6" s="373"/>
      <c r="G6" s="373"/>
      <c r="H6" s="373"/>
      <c r="I6" s="373"/>
      <c r="J6" s="373"/>
      <c r="K6" s="373"/>
      <c r="L6" s="373"/>
      <c r="M6" s="373"/>
      <c r="N6" s="373"/>
      <c r="O6" s="373"/>
      <c r="P6" s="373"/>
      <c r="Q6" s="373"/>
      <c r="R6" s="373"/>
      <c r="S6" s="207"/>
    </row>
    <row r="7" spans="1:25" ht="20.25" customHeight="1">
      <c r="A7" s="211"/>
      <c r="B7" s="212" t="s">
        <v>317</v>
      </c>
      <c r="C7" s="213"/>
      <c r="D7" s="214"/>
      <c r="E7" s="214"/>
      <c r="F7" s="214"/>
      <c r="G7" s="374" t="s">
        <v>318</v>
      </c>
      <c r="H7" s="374"/>
      <c r="I7" s="374"/>
      <c r="J7" s="374"/>
      <c r="K7" s="374"/>
      <c r="L7" s="374"/>
      <c r="M7" s="214"/>
      <c r="N7" s="214"/>
      <c r="O7" s="214"/>
      <c r="P7" s="214"/>
      <c r="Q7" s="215" t="s">
        <v>319</v>
      </c>
      <c r="R7" s="214"/>
      <c r="S7" s="211"/>
      <c r="V7" s="187" t="s">
        <v>320</v>
      </c>
      <c r="Y7" s="187" t="s">
        <v>320</v>
      </c>
    </row>
    <row r="8" spans="1:25" ht="37.5" customHeight="1">
      <c r="A8" s="211"/>
      <c r="B8" s="375" t="s">
        <v>321</v>
      </c>
      <c r="C8" s="375"/>
      <c r="D8" s="376" t="s">
        <v>322</v>
      </c>
      <c r="E8" s="377"/>
      <c r="F8" s="376" t="s">
        <v>323</v>
      </c>
      <c r="G8" s="377"/>
      <c r="H8" s="376" t="s">
        <v>324</v>
      </c>
      <c r="I8" s="377"/>
      <c r="J8" s="376" t="s">
        <v>325</v>
      </c>
      <c r="K8" s="377"/>
      <c r="L8" s="376" t="s">
        <v>326</v>
      </c>
      <c r="M8" s="377"/>
      <c r="N8" s="377" t="s">
        <v>327</v>
      </c>
      <c r="O8" s="375"/>
      <c r="P8" s="378" t="s">
        <v>328</v>
      </c>
      <c r="Q8" s="379"/>
      <c r="R8" s="216"/>
      <c r="S8" s="211"/>
      <c r="V8" s="187" t="s">
        <v>329</v>
      </c>
      <c r="Y8" s="185" t="s">
        <v>330</v>
      </c>
    </row>
    <row r="9" spans="1:25" ht="14.1" customHeight="1">
      <c r="A9" s="211"/>
      <c r="B9" s="382" t="s">
        <v>331</v>
      </c>
      <c r="C9" s="382"/>
      <c r="D9" s="380">
        <f>SUM(D10:E18)</f>
        <v>110230086320</v>
      </c>
      <c r="E9" s="381"/>
      <c r="F9" s="380">
        <f>SUM(F10:G18)</f>
        <v>8545051149</v>
      </c>
      <c r="G9" s="381"/>
      <c r="H9" s="380">
        <f>SUM(H10:I18)</f>
        <v>3369498706</v>
      </c>
      <c r="I9" s="381"/>
      <c r="J9" s="380">
        <f>SUM(J10:K18)</f>
        <v>115372664105</v>
      </c>
      <c r="K9" s="381"/>
      <c r="L9" s="380">
        <f>SUM(L10:M18)</f>
        <v>49429186025</v>
      </c>
      <c r="M9" s="381"/>
      <c r="N9" s="380">
        <f>SUM(N10:O18)</f>
        <v>1812062381</v>
      </c>
      <c r="O9" s="381"/>
      <c r="P9" s="380">
        <f t="shared" ref="P9:P26" si="0">IF(AND(J9="-",L9="-"),"-",IF(L9="-",J9,J9-L9))</f>
        <v>65943478080</v>
      </c>
      <c r="Q9" s="381"/>
      <c r="R9" s="216"/>
      <c r="S9" s="211"/>
    </row>
    <row r="10" spans="1:25" ht="14.1" customHeight="1">
      <c r="A10" s="211"/>
      <c r="B10" s="382" t="s">
        <v>332</v>
      </c>
      <c r="C10" s="382"/>
      <c r="D10" s="380">
        <f>Y10</f>
        <v>26579647245</v>
      </c>
      <c r="E10" s="381"/>
      <c r="F10" s="380">
        <f>31469862+3922239179</f>
        <v>3953709041</v>
      </c>
      <c r="G10" s="381"/>
      <c r="H10" s="380">
        <v>497293012</v>
      </c>
      <c r="I10" s="381"/>
      <c r="J10" s="380">
        <f>D10+F10-H10</f>
        <v>30036063274</v>
      </c>
      <c r="K10" s="381"/>
      <c r="L10" s="380">
        <v>0</v>
      </c>
      <c r="M10" s="381"/>
      <c r="N10" s="381">
        <v>0</v>
      </c>
      <c r="O10" s="383"/>
      <c r="P10" s="380">
        <f>IF(AND(J10="-",L10="-"),"-",IF(L10="-",J10,J10-L10))</f>
        <v>30036063274</v>
      </c>
      <c r="Q10" s="381"/>
      <c r="R10" s="216"/>
      <c r="S10" s="211"/>
      <c r="V10" s="185">
        <v>30036063274</v>
      </c>
      <c r="W10" s="188">
        <f>V10-J10</f>
        <v>0</v>
      </c>
      <c r="Y10" s="185">
        <v>26579647245</v>
      </c>
    </row>
    <row r="11" spans="1:25" ht="14.1" customHeight="1">
      <c r="A11" s="211"/>
      <c r="B11" s="384" t="s">
        <v>303</v>
      </c>
      <c r="C11" s="384"/>
      <c r="D11" s="380">
        <f t="shared" ref="D11:D18" si="1">Y11</f>
        <v>4108755960</v>
      </c>
      <c r="E11" s="381"/>
      <c r="F11" s="385">
        <v>0</v>
      </c>
      <c r="G11" s="386"/>
      <c r="H11" s="385">
        <v>196293641</v>
      </c>
      <c r="I11" s="386"/>
      <c r="J11" s="380">
        <f t="shared" ref="J11:J13" si="2">D11+F11-H11</f>
        <v>3912462319</v>
      </c>
      <c r="K11" s="381"/>
      <c r="L11" s="380">
        <v>0</v>
      </c>
      <c r="M11" s="381"/>
      <c r="N11" s="381">
        <v>0</v>
      </c>
      <c r="O11" s="383"/>
      <c r="P11" s="380">
        <f t="shared" si="0"/>
        <v>3912462319</v>
      </c>
      <c r="Q11" s="381"/>
      <c r="R11" s="216"/>
      <c r="S11" s="211"/>
      <c r="V11" s="185">
        <v>3912462319</v>
      </c>
      <c r="W11" s="188">
        <f t="shared" ref="W11:W25" si="3">V11-J11</f>
        <v>0</v>
      </c>
      <c r="Y11" s="185">
        <v>4108755960</v>
      </c>
    </row>
    <row r="12" spans="1:25" ht="14.1" customHeight="1">
      <c r="A12" s="211"/>
      <c r="B12" s="384" t="s">
        <v>304</v>
      </c>
      <c r="C12" s="384"/>
      <c r="D12" s="380">
        <f t="shared" si="1"/>
        <v>76327401753</v>
      </c>
      <c r="E12" s="381"/>
      <c r="F12" s="385">
        <f>875501890+2091680118</f>
        <v>2967182008</v>
      </c>
      <c r="G12" s="386"/>
      <c r="H12" s="385">
        <v>568531051</v>
      </c>
      <c r="I12" s="386"/>
      <c r="J12" s="380">
        <f t="shared" si="2"/>
        <v>78726052710</v>
      </c>
      <c r="K12" s="381"/>
      <c r="L12" s="380">
        <v>48108137157</v>
      </c>
      <c r="M12" s="381"/>
      <c r="N12" s="381">
        <v>1700655816</v>
      </c>
      <c r="O12" s="383"/>
      <c r="P12" s="380">
        <f t="shared" si="0"/>
        <v>30617915553</v>
      </c>
      <c r="Q12" s="381"/>
      <c r="R12" s="216"/>
      <c r="S12" s="211"/>
      <c r="V12" s="185">
        <v>78726052710</v>
      </c>
      <c r="W12" s="188">
        <f t="shared" si="3"/>
        <v>0</v>
      </c>
      <c r="Y12" s="185">
        <v>76327401753</v>
      </c>
    </row>
    <row r="13" spans="1:25" ht="14.1" customHeight="1">
      <c r="A13" s="211"/>
      <c r="B13" s="382" t="s">
        <v>305</v>
      </c>
      <c r="C13" s="382"/>
      <c r="D13" s="380">
        <f t="shared" si="1"/>
        <v>2968830426</v>
      </c>
      <c r="E13" s="381"/>
      <c r="F13" s="380">
        <v>1051721600</v>
      </c>
      <c r="G13" s="381"/>
      <c r="H13" s="380">
        <v>1894904724</v>
      </c>
      <c r="I13" s="381"/>
      <c r="J13" s="380">
        <f t="shared" si="2"/>
        <v>2125647302</v>
      </c>
      <c r="K13" s="381"/>
      <c r="L13" s="380">
        <v>1321048868</v>
      </c>
      <c r="M13" s="381"/>
      <c r="N13" s="381">
        <v>111406565</v>
      </c>
      <c r="O13" s="383"/>
      <c r="P13" s="380">
        <f t="shared" si="0"/>
        <v>804598434</v>
      </c>
      <c r="Q13" s="381"/>
      <c r="R13" s="216"/>
      <c r="S13" s="211"/>
      <c r="V13" s="185">
        <v>2125647302</v>
      </c>
      <c r="W13" s="188">
        <f t="shared" si="3"/>
        <v>0</v>
      </c>
      <c r="Y13" s="185">
        <v>2968830426</v>
      </c>
    </row>
    <row r="14" spans="1:25" ht="14.1" customHeight="1">
      <c r="A14" s="211"/>
      <c r="B14" s="384" t="s">
        <v>306</v>
      </c>
      <c r="C14" s="384"/>
      <c r="D14" s="380">
        <f t="shared" si="1"/>
        <v>0</v>
      </c>
      <c r="E14" s="381"/>
      <c r="F14" s="385">
        <v>0</v>
      </c>
      <c r="G14" s="386"/>
      <c r="H14" s="385">
        <v>0</v>
      </c>
      <c r="I14" s="386"/>
      <c r="J14" s="385">
        <v>0</v>
      </c>
      <c r="K14" s="386"/>
      <c r="L14" s="380">
        <v>0</v>
      </c>
      <c r="M14" s="381"/>
      <c r="N14" s="381">
        <v>0</v>
      </c>
      <c r="O14" s="383"/>
      <c r="P14" s="380">
        <f t="shared" si="0"/>
        <v>0</v>
      </c>
      <c r="Q14" s="381"/>
      <c r="R14" s="216"/>
      <c r="S14" s="211"/>
      <c r="W14" s="188">
        <f t="shared" si="3"/>
        <v>0</v>
      </c>
    </row>
    <row r="15" spans="1:25" ht="14.1" customHeight="1">
      <c r="A15" s="211"/>
      <c r="B15" s="382" t="s">
        <v>307</v>
      </c>
      <c r="C15" s="382"/>
      <c r="D15" s="380">
        <f t="shared" si="1"/>
        <v>0</v>
      </c>
      <c r="E15" s="381"/>
      <c r="F15" s="380">
        <v>0</v>
      </c>
      <c r="G15" s="381"/>
      <c r="H15" s="380">
        <v>0</v>
      </c>
      <c r="I15" s="381"/>
      <c r="J15" s="380">
        <v>0</v>
      </c>
      <c r="K15" s="381"/>
      <c r="L15" s="380">
        <v>0</v>
      </c>
      <c r="M15" s="381"/>
      <c r="N15" s="381">
        <v>0</v>
      </c>
      <c r="O15" s="383"/>
      <c r="P15" s="380">
        <f t="shared" si="0"/>
        <v>0</v>
      </c>
      <c r="Q15" s="381"/>
      <c r="R15" s="216"/>
      <c r="S15" s="211"/>
      <c r="W15" s="188">
        <f t="shared" si="3"/>
        <v>0</v>
      </c>
    </row>
    <row r="16" spans="1:25" ht="14.1" customHeight="1">
      <c r="A16" s="211"/>
      <c r="B16" s="384" t="s">
        <v>308</v>
      </c>
      <c r="C16" s="384"/>
      <c r="D16" s="380">
        <f t="shared" si="1"/>
        <v>0</v>
      </c>
      <c r="E16" s="381"/>
      <c r="F16" s="385">
        <v>0</v>
      </c>
      <c r="G16" s="386"/>
      <c r="H16" s="385">
        <v>0</v>
      </c>
      <c r="I16" s="386"/>
      <c r="J16" s="385">
        <v>0</v>
      </c>
      <c r="K16" s="386"/>
      <c r="L16" s="380">
        <v>0</v>
      </c>
      <c r="M16" s="381"/>
      <c r="N16" s="381">
        <v>0</v>
      </c>
      <c r="O16" s="383"/>
      <c r="P16" s="380">
        <f t="shared" si="0"/>
        <v>0</v>
      </c>
      <c r="Q16" s="381"/>
      <c r="R16" s="216"/>
      <c r="S16" s="211"/>
      <c r="W16" s="188">
        <f t="shared" si="3"/>
        <v>0</v>
      </c>
    </row>
    <row r="17" spans="1:25" ht="14.1" customHeight="1">
      <c r="A17" s="211"/>
      <c r="B17" s="384" t="s">
        <v>309</v>
      </c>
      <c r="C17" s="384"/>
      <c r="D17" s="380">
        <f t="shared" si="1"/>
        <v>32974658</v>
      </c>
      <c r="E17" s="381"/>
      <c r="F17" s="380">
        <v>0</v>
      </c>
      <c r="G17" s="381"/>
      <c r="H17" s="380">
        <v>0</v>
      </c>
      <c r="I17" s="381"/>
      <c r="J17" s="380">
        <v>0</v>
      </c>
      <c r="K17" s="381"/>
      <c r="L17" s="380">
        <v>0</v>
      </c>
      <c r="M17" s="381"/>
      <c r="N17" s="381">
        <v>0</v>
      </c>
      <c r="O17" s="383"/>
      <c r="P17" s="380">
        <f t="shared" si="0"/>
        <v>0</v>
      </c>
      <c r="Q17" s="381"/>
      <c r="R17" s="216"/>
      <c r="S17" s="211"/>
      <c r="W17" s="188">
        <f t="shared" si="3"/>
        <v>0</v>
      </c>
      <c r="Y17" s="185">
        <v>32974658</v>
      </c>
    </row>
    <row r="18" spans="1:25" ht="14.1" customHeight="1">
      <c r="A18" s="211"/>
      <c r="B18" s="384" t="s">
        <v>333</v>
      </c>
      <c r="C18" s="384"/>
      <c r="D18" s="380">
        <f t="shared" si="1"/>
        <v>212476278</v>
      </c>
      <c r="E18" s="381"/>
      <c r="F18" s="385">
        <v>572438500</v>
      </c>
      <c r="G18" s="386"/>
      <c r="H18" s="385">
        <v>212476278</v>
      </c>
      <c r="I18" s="386"/>
      <c r="J18" s="380">
        <f t="shared" ref="J18" si="4">D18+F18-H18</f>
        <v>572438500</v>
      </c>
      <c r="K18" s="381"/>
      <c r="L18" s="380">
        <v>0</v>
      </c>
      <c r="M18" s="381"/>
      <c r="N18" s="381">
        <v>0</v>
      </c>
      <c r="O18" s="383"/>
      <c r="P18" s="380">
        <f t="shared" si="0"/>
        <v>572438500</v>
      </c>
      <c r="Q18" s="381"/>
      <c r="R18" s="216"/>
      <c r="S18" s="211"/>
      <c r="V18" s="185">
        <v>572438500</v>
      </c>
      <c r="W18" s="188">
        <f t="shared" si="3"/>
        <v>0</v>
      </c>
      <c r="Y18" s="185">
        <v>212476278</v>
      </c>
    </row>
    <row r="19" spans="1:25" ht="14.1" customHeight="1">
      <c r="A19" s="211"/>
      <c r="B19" s="387" t="s">
        <v>334</v>
      </c>
      <c r="C19" s="387"/>
      <c r="D19" s="385">
        <f>SUM(D20:E24)</f>
        <v>345214132190</v>
      </c>
      <c r="E19" s="386"/>
      <c r="F19" s="385">
        <f>SUM(F20:G24)</f>
        <v>6910477261</v>
      </c>
      <c r="G19" s="386"/>
      <c r="H19" s="385">
        <f>SUM(H20:I24)</f>
        <v>12246856466</v>
      </c>
      <c r="I19" s="386"/>
      <c r="J19" s="385">
        <f>SUM(J20:K24)</f>
        <v>339877752985</v>
      </c>
      <c r="K19" s="386"/>
      <c r="L19" s="385">
        <f>SUM(L20:M24)</f>
        <v>195355265443</v>
      </c>
      <c r="M19" s="386"/>
      <c r="N19" s="385">
        <f>SUM(N20:O24)</f>
        <v>6341525350</v>
      </c>
      <c r="O19" s="386"/>
      <c r="P19" s="380">
        <f t="shared" si="0"/>
        <v>144522487542</v>
      </c>
      <c r="Q19" s="381"/>
      <c r="R19" s="216"/>
      <c r="S19" s="211"/>
      <c r="W19" s="188"/>
    </row>
    <row r="20" spans="1:25" ht="14.1" customHeight="1">
      <c r="A20" s="211"/>
      <c r="B20" s="382" t="s">
        <v>302</v>
      </c>
      <c r="C20" s="382"/>
      <c r="D20" s="380">
        <f>Y20</f>
        <v>6760315784</v>
      </c>
      <c r="E20" s="381"/>
      <c r="F20" s="380">
        <f>72475292+4796734703</f>
        <v>4869209995</v>
      </c>
      <c r="G20" s="381"/>
      <c r="H20" s="380">
        <v>182986374</v>
      </c>
      <c r="I20" s="381"/>
      <c r="J20" s="380">
        <f t="shared" ref="J20:J25" si="5">D20+F20-H20</f>
        <v>11446539405</v>
      </c>
      <c r="K20" s="381"/>
      <c r="L20" s="380">
        <v>0</v>
      </c>
      <c r="M20" s="381"/>
      <c r="N20" s="381">
        <v>0</v>
      </c>
      <c r="O20" s="383"/>
      <c r="P20" s="380">
        <f t="shared" si="0"/>
        <v>11446539405</v>
      </c>
      <c r="Q20" s="381"/>
      <c r="R20" s="216"/>
      <c r="S20" s="211"/>
      <c r="V20" s="185">
        <v>11446539405</v>
      </c>
      <c r="W20" s="188">
        <f t="shared" si="3"/>
        <v>0</v>
      </c>
      <c r="Y20" s="185">
        <v>6760315784</v>
      </c>
    </row>
    <row r="21" spans="1:25" ht="14.1" customHeight="1">
      <c r="A21" s="211"/>
      <c r="B21" s="384" t="s">
        <v>304</v>
      </c>
      <c r="C21" s="384"/>
      <c r="D21" s="380">
        <f t="shared" ref="D21:D25" si="6">Y21</f>
        <v>2817616688</v>
      </c>
      <c r="E21" s="381"/>
      <c r="F21" s="380">
        <v>102051585</v>
      </c>
      <c r="G21" s="381"/>
      <c r="H21" s="380">
        <f>15452317+451783758</f>
        <v>467236075</v>
      </c>
      <c r="I21" s="381"/>
      <c r="J21" s="380">
        <f t="shared" si="5"/>
        <v>2452432198</v>
      </c>
      <c r="K21" s="381"/>
      <c r="L21" s="380">
        <v>1033907524</v>
      </c>
      <c r="M21" s="381"/>
      <c r="N21" s="381">
        <v>183324511</v>
      </c>
      <c r="O21" s="383"/>
      <c r="P21" s="380">
        <f t="shared" si="0"/>
        <v>1418524674</v>
      </c>
      <c r="Q21" s="381"/>
      <c r="R21" s="216"/>
      <c r="S21" s="211"/>
      <c r="V21" s="185">
        <v>2452432198</v>
      </c>
      <c r="W21" s="188">
        <f t="shared" si="3"/>
        <v>0</v>
      </c>
      <c r="Y21" s="185">
        <v>2817616688</v>
      </c>
    </row>
    <row r="22" spans="1:25" ht="14.1" customHeight="1">
      <c r="A22" s="211"/>
      <c r="B22" s="382" t="s">
        <v>305</v>
      </c>
      <c r="C22" s="382"/>
      <c r="D22" s="380">
        <f t="shared" si="6"/>
        <v>335086830433</v>
      </c>
      <c r="E22" s="381"/>
      <c r="F22" s="380">
        <v>1435857883</v>
      </c>
      <c r="G22" s="381"/>
      <c r="H22" s="380">
        <f>62222753+11089729165</f>
        <v>11151951918</v>
      </c>
      <c r="I22" s="381"/>
      <c r="J22" s="380">
        <f t="shared" si="5"/>
        <v>325370736398</v>
      </c>
      <c r="K22" s="381"/>
      <c r="L22" s="380">
        <v>194321357919</v>
      </c>
      <c r="M22" s="381"/>
      <c r="N22" s="381">
        <v>6158200839</v>
      </c>
      <c r="O22" s="383"/>
      <c r="P22" s="380">
        <f t="shared" si="0"/>
        <v>131049378479</v>
      </c>
      <c r="Q22" s="381"/>
      <c r="R22" s="216"/>
      <c r="S22" s="211"/>
      <c r="V22" s="185">
        <v>325370736398</v>
      </c>
      <c r="W22" s="188">
        <f t="shared" si="3"/>
        <v>0</v>
      </c>
      <c r="Y22" s="185">
        <v>335086830433</v>
      </c>
    </row>
    <row r="23" spans="1:25" ht="14.1" customHeight="1">
      <c r="A23" s="211"/>
      <c r="B23" s="382" t="s">
        <v>309</v>
      </c>
      <c r="C23" s="382"/>
      <c r="D23" s="380">
        <f t="shared" si="6"/>
        <v>0</v>
      </c>
      <c r="E23" s="381"/>
      <c r="F23" s="380">
        <v>0</v>
      </c>
      <c r="G23" s="381"/>
      <c r="H23" s="380">
        <v>0</v>
      </c>
      <c r="I23" s="381"/>
      <c r="J23" s="380">
        <f t="shared" si="5"/>
        <v>0</v>
      </c>
      <c r="K23" s="381"/>
      <c r="L23" s="380">
        <v>0</v>
      </c>
      <c r="M23" s="381"/>
      <c r="N23" s="381">
        <v>0</v>
      </c>
      <c r="O23" s="383"/>
      <c r="P23" s="380">
        <f t="shared" si="0"/>
        <v>0</v>
      </c>
      <c r="Q23" s="381"/>
      <c r="R23" s="216"/>
      <c r="S23" s="211"/>
      <c r="W23" s="188">
        <f t="shared" si="3"/>
        <v>0</v>
      </c>
    </row>
    <row r="24" spans="1:25" ht="14.1" customHeight="1">
      <c r="A24" s="211"/>
      <c r="B24" s="384" t="s">
        <v>333</v>
      </c>
      <c r="C24" s="384"/>
      <c r="D24" s="380">
        <f t="shared" si="6"/>
        <v>549369285</v>
      </c>
      <c r="E24" s="381"/>
      <c r="F24" s="380">
        <v>503357798</v>
      </c>
      <c r="G24" s="381"/>
      <c r="H24" s="380">
        <f>114185087+330497012</f>
        <v>444682099</v>
      </c>
      <c r="I24" s="381"/>
      <c r="J24" s="380">
        <f t="shared" si="5"/>
        <v>608044984</v>
      </c>
      <c r="K24" s="381"/>
      <c r="L24" s="380">
        <v>0</v>
      </c>
      <c r="M24" s="381"/>
      <c r="N24" s="381">
        <v>0</v>
      </c>
      <c r="O24" s="383"/>
      <c r="P24" s="380">
        <f t="shared" si="0"/>
        <v>608044984</v>
      </c>
      <c r="Q24" s="381"/>
      <c r="R24" s="216"/>
      <c r="S24" s="211"/>
      <c r="V24" s="185">
        <v>608044984</v>
      </c>
      <c r="W24" s="188">
        <f t="shared" si="3"/>
        <v>0</v>
      </c>
      <c r="Y24" s="185">
        <v>549369285</v>
      </c>
    </row>
    <row r="25" spans="1:25" ht="14.1" customHeight="1">
      <c r="A25" s="211"/>
      <c r="B25" s="382" t="s">
        <v>335</v>
      </c>
      <c r="C25" s="382"/>
      <c r="D25" s="380">
        <f t="shared" si="6"/>
        <v>6129448359</v>
      </c>
      <c r="E25" s="381"/>
      <c r="F25" s="380">
        <f>343305094+1204286178</f>
        <v>1547591272</v>
      </c>
      <c r="G25" s="381"/>
      <c r="H25" s="380">
        <v>22416709</v>
      </c>
      <c r="I25" s="381"/>
      <c r="J25" s="380">
        <f t="shared" si="5"/>
        <v>7654622922</v>
      </c>
      <c r="K25" s="381"/>
      <c r="L25" s="380">
        <v>4128381600</v>
      </c>
      <c r="M25" s="381"/>
      <c r="N25" s="381">
        <v>491113772</v>
      </c>
      <c r="O25" s="383"/>
      <c r="P25" s="380">
        <f t="shared" si="0"/>
        <v>3526241322</v>
      </c>
      <c r="Q25" s="381"/>
      <c r="R25" s="216"/>
      <c r="S25" s="211"/>
      <c r="V25" s="185">
        <v>7654622922</v>
      </c>
      <c r="W25" s="188">
        <f t="shared" si="3"/>
        <v>0</v>
      </c>
      <c r="Y25" s="185">
        <v>6129448359</v>
      </c>
    </row>
    <row r="26" spans="1:25" ht="14.1" customHeight="1">
      <c r="A26" s="211"/>
      <c r="B26" s="388" t="s">
        <v>156</v>
      </c>
      <c r="C26" s="389"/>
      <c r="D26" s="385">
        <f>SUM(D10:E18)+SUM(D20:E25)</f>
        <v>461573666869</v>
      </c>
      <c r="E26" s="386"/>
      <c r="F26" s="385">
        <f>SUM(F10:G18)+SUM(F20:G25)</f>
        <v>17003119682</v>
      </c>
      <c r="G26" s="386"/>
      <c r="H26" s="385">
        <f>SUM(H10:I18)+SUM(H20:I25)</f>
        <v>15638771881</v>
      </c>
      <c r="I26" s="386"/>
      <c r="J26" s="385">
        <f>SUM(J10:K18)+SUM(J20:K25)</f>
        <v>462905040012</v>
      </c>
      <c r="K26" s="386"/>
      <c r="L26" s="385">
        <f>SUM(L10:M18)+SUM(L20:M25)</f>
        <v>248912833068</v>
      </c>
      <c r="M26" s="386"/>
      <c r="N26" s="385">
        <f>SUM(N10:O18)+SUM(N20:O25)</f>
        <v>8644701503</v>
      </c>
      <c r="O26" s="386"/>
      <c r="P26" s="380">
        <f t="shared" si="0"/>
        <v>213992206944</v>
      </c>
      <c r="Q26" s="381"/>
      <c r="R26" s="216"/>
      <c r="S26" s="211"/>
    </row>
    <row r="27" spans="1:25" ht="8.4499999999999993" customHeight="1">
      <c r="A27" s="211"/>
      <c r="B27" s="217"/>
      <c r="C27" s="218"/>
      <c r="D27" s="218"/>
      <c r="E27" s="218"/>
      <c r="F27" s="218"/>
      <c r="G27" s="218"/>
      <c r="H27" s="218"/>
      <c r="I27" s="218"/>
      <c r="J27" s="218"/>
      <c r="K27" s="218"/>
      <c r="L27" s="219"/>
      <c r="M27" s="219"/>
      <c r="N27" s="219"/>
      <c r="O27" s="219"/>
      <c r="P27" s="220"/>
      <c r="Q27" s="220"/>
      <c r="R27" s="220"/>
      <c r="S27" s="211"/>
    </row>
    <row r="28" spans="1:25" ht="6.75" customHeight="1">
      <c r="A28" s="211"/>
      <c r="B28" s="211"/>
      <c r="C28" s="221"/>
      <c r="D28" s="206"/>
      <c r="E28" s="206"/>
      <c r="F28" s="206"/>
      <c r="G28" s="206"/>
      <c r="H28" s="206"/>
      <c r="I28" s="206"/>
      <c r="J28" s="206"/>
      <c r="K28" s="206"/>
      <c r="L28" s="206"/>
      <c r="M28" s="206"/>
      <c r="N28" s="206"/>
      <c r="O28" s="211"/>
      <c r="P28" s="211"/>
      <c r="Q28" s="211"/>
      <c r="R28" s="211"/>
      <c r="S28" s="211"/>
    </row>
    <row r="29" spans="1:25" ht="20.25" customHeight="1">
      <c r="A29" s="211"/>
      <c r="B29" s="222" t="s">
        <v>336</v>
      </c>
      <c r="C29" s="223"/>
      <c r="D29" s="206"/>
      <c r="E29" s="206"/>
      <c r="F29" s="206"/>
      <c r="G29" s="206"/>
      <c r="H29" s="206"/>
      <c r="I29" s="206"/>
      <c r="J29" s="206"/>
      <c r="K29" s="206"/>
      <c r="L29" s="206"/>
      <c r="M29" s="206"/>
      <c r="N29" s="206"/>
      <c r="O29" s="211"/>
      <c r="P29" s="211"/>
      <c r="Q29" s="211"/>
      <c r="R29" s="215" t="s">
        <v>319</v>
      </c>
      <c r="S29" s="211"/>
    </row>
    <row r="30" spans="1:25" ht="12.95" customHeight="1">
      <c r="A30" s="211"/>
      <c r="B30" s="375" t="s">
        <v>321</v>
      </c>
      <c r="C30" s="375"/>
      <c r="D30" s="375" t="s">
        <v>337</v>
      </c>
      <c r="E30" s="375"/>
      <c r="F30" s="375" t="s">
        <v>338</v>
      </c>
      <c r="G30" s="375"/>
      <c r="H30" s="375" t="s">
        <v>339</v>
      </c>
      <c r="I30" s="375"/>
      <c r="J30" s="375" t="s">
        <v>340</v>
      </c>
      <c r="K30" s="375"/>
      <c r="L30" s="375" t="s">
        <v>341</v>
      </c>
      <c r="M30" s="375"/>
      <c r="N30" s="375" t="s">
        <v>342</v>
      </c>
      <c r="O30" s="375"/>
      <c r="P30" s="375" t="s">
        <v>343</v>
      </c>
      <c r="Q30" s="375"/>
      <c r="R30" s="375" t="s">
        <v>156</v>
      </c>
      <c r="S30" s="211"/>
    </row>
    <row r="31" spans="1:25" ht="12.95" customHeight="1">
      <c r="A31" s="211"/>
      <c r="B31" s="375"/>
      <c r="C31" s="375"/>
      <c r="D31" s="375"/>
      <c r="E31" s="375"/>
      <c r="F31" s="375"/>
      <c r="G31" s="375"/>
      <c r="H31" s="375"/>
      <c r="I31" s="375"/>
      <c r="J31" s="375"/>
      <c r="K31" s="375"/>
      <c r="L31" s="375"/>
      <c r="M31" s="375"/>
      <c r="N31" s="375"/>
      <c r="O31" s="375"/>
      <c r="P31" s="375"/>
      <c r="Q31" s="375"/>
      <c r="R31" s="375"/>
      <c r="S31" s="211"/>
    </row>
    <row r="32" spans="1:25" ht="14.1" customHeight="1">
      <c r="A32" s="211"/>
      <c r="B32" s="390" t="s">
        <v>331</v>
      </c>
      <c r="C32" s="391"/>
      <c r="D32" s="380">
        <f>SUM(D33:E41)</f>
        <v>7142567478</v>
      </c>
      <c r="E32" s="381"/>
      <c r="F32" s="380">
        <f>SUM(F33:G41)</f>
        <v>28826290477</v>
      </c>
      <c r="G32" s="381"/>
      <c r="H32" s="380">
        <f>SUM(H33:I41)</f>
        <v>2617172028</v>
      </c>
      <c r="I32" s="381"/>
      <c r="J32" s="380">
        <f>SUM(J33:K41)</f>
        <v>4136114787</v>
      </c>
      <c r="K32" s="381"/>
      <c r="L32" s="380">
        <f>SUM(L33:M41)</f>
        <v>14106288912</v>
      </c>
      <c r="M32" s="381"/>
      <c r="N32" s="380">
        <f>SUM(N33:O41)</f>
        <v>739309779</v>
      </c>
      <c r="O32" s="381"/>
      <c r="P32" s="380">
        <f>SUM(P33:Q41)</f>
        <v>8375734619</v>
      </c>
      <c r="Q32" s="381"/>
      <c r="R32" s="224">
        <f>SUM(D32:Q32)</f>
        <v>65943478080</v>
      </c>
      <c r="S32" s="211"/>
    </row>
    <row r="33" spans="1:23" ht="14.1" customHeight="1">
      <c r="A33" s="211"/>
      <c r="B33" s="384" t="s">
        <v>302</v>
      </c>
      <c r="C33" s="384"/>
      <c r="D33" s="385">
        <v>2283662841</v>
      </c>
      <c r="E33" s="386"/>
      <c r="F33" s="385">
        <v>10491987183</v>
      </c>
      <c r="G33" s="386"/>
      <c r="H33" s="385">
        <v>1064426690</v>
      </c>
      <c r="I33" s="386"/>
      <c r="J33" s="385">
        <v>1610365148</v>
      </c>
      <c r="K33" s="386"/>
      <c r="L33" s="385">
        <v>8599439423</v>
      </c>
      <c r="M33" s="386"/>
      <c r="N33" s="385">
        <v>181556096</v>
      </c>
      <c r="O33" s="386"/>
      <c r="P33" s="385">
        <v>5804625893</v>
      </c>
      <c r="Q33" s="386"/>
      <c r="R33" s="224">
        <f t="shared" ref="R33:R41" si="7">IF(AND(D33="-",F33="-",H33="-",J33="-",L33="-",N33="-",P33="-"),"-",SUM(D33:Q33))</f>
        <v>30036063274</v>
      </c>
      <c r="S33" s="211"/>
    </row>
    <row r="34" spans="1:23" ht="14.1" customHeight="1">
      <c r="A34" s="211"/>
      <c r="B34" s="384" t="s">
        <v>303</v>
      </c>
      <c r="C34" s="384"/>
      <c r="D34" s="385">
        <v>0</v>
      </c>
      <c r="E34" s="386"/>
      <c r="F34" s="385">
        <v>0</v>
      </c>
      <c r="G34" s="386"/>
      <c r="H34" s="385">
        <v>0</v>
      </c>
      <c r="I34" s="386"/>
      <c r="J34" s="385">
        <v>0</v>
      </c>
      <c r="K34" s="386"/>
      <c r="L34" s="385">
        <v>3912462319</v>
      </c>
      <c r="M34" s="386"/>
      <c r="N34" s="385">
        <v>0</v>
      </c>
      <c r="O34" s="386"/>
      <c r="P34" s="385">
        <v>0</v>
      </c>
      <c r="Q34" s="386"/>
      <c r="R34" s="224">
        <f t="shared" si="7"/>
        <v>3912462319</v>
      </c>
      <c r="S34" s="211"/>
    </row>
    <row r="35" spans="1:23" ht="14.1" customHeight="1">
      <c r="A35" s="211"/>
      <c r="B35" s="382" t="s">
        <v>304</v>
      </c>
      <c r="C35" s="382"/>
      <c r="D35" s="385">
        <v>4843184237</v>
      </c>
      <c r="E35" s="386"/>
      <c r="F35" s="385">
        <v>17761344110</v>
      </c>
      <c r="G35" s="386"/>
      <c r="H35" s="385">
        <v>1526481420</v>
      </c>
      <c r="I35" s="386"/>
      <c r="J35" s="385">
        <v>2522618078</v>
      </c>
      <c r="K35" s="386"/>
      <c r="L35" s="385">
        <v>1547302274</v>
      </c>
      <c r="M35" s="386"/>
      <c r="N35" s="385">
        <v>51234088</v>
      </c>
      <c r="O35" s="386"/>
      <c r="P35" s="385">
        <v>2365751346</v>
      </c>
      <c r="Q35" s="386"/>
      <c r="R35" s="224">
        <f t="shared" si="7"/>
        <v>30617915553</v>
      </c>
      <c r="S35" s="211"/>
    </row>
    <row r="36" spans="1:23" ht="14.1" customHeight="1">
      <c r="A36" s="211"/>
      <c r="B36" s="384" t="s">
        <v>305</v>
      </c>
      <c r="C36" s="384"/>
      <c r="D36" s="385">
        <v>8130400</v>
      </c>
      <c r="E36" s="386"/>
      <c r="F36" s="385">
        <v>357512584</v>
      </c>
      <c r="G36" s="386"/>
      <c r="H36" s="385">
        <v>2287218</v>
      </c>
      <c r="I36" s="386"/>
      <c r="J36" s="385">
        <v>3131561</v>
      </c>
      <c r="K36" s="386"/>
      <c r="L36" s="385">
        <v>47084896</v>
      </c>
      <c r="M36" s="386"/>
      <c r="N36" s="385">
        <v>189674395</v>
      </c>
      <c r="O36" s="386"/>
      <c r="P36" s="385">
        <v>196777380</v>
      </c>
      <c r="Q36" s="386"/>
      <c r="R36" s="224">
        <f t="shared" si="7"/>
        <v>804598434</v>
      </c>
      <c r="S36" s="211"/>
    </row>
    <row r="37" spans="1:23" ht="14.1" customHeight="1">
      <c r="A37" s="211"/>
      <c r="B37" s="384" t="s">
        <v>306</v>
      </c>
      <c r="C37" s="384"/>
      <c r="D37" s="385">
        <v>0</v>
      </c>
      <c r="E37" s="386"/>
      <c r="F37" s="385">
        <v>0</v>
      </c>
      <c r="G37" s="386"/>
      <c r="H37" s="385">
        <v>0</v>
      </c>
      <c r="I37" s="386"/>
      <c r="J37" s="385">
        <v>0</v>
      </c>
      <c r="K37" s="386"/>
      <c r="L37" s="380">
        <v>0</v>
      </c>
      <c r="M37" s="392"/>
      <c r="N37" s="383">
        <v>0</v>
      </c>
      <c r="O37" s="383"/>
      <c r="P37" s="393">
        <v>0</v>
      </c>
      <c r="Q37" s="393"/>
      <c r="R37" s="224">
        <f t="shared" si="7"/>
        <v>0</v>
      </c>
      <c r="S37" s="211"/>
    </row>
    <row r="38" spans="1:23" ht="14.1" customHeight="1">
      <c r="A38" s="211"/>
      <c r="B38" s="382" t="s">
        <v>307</v>
      </c>
      <c r="C38" s="382"/>
      <c r="D38" s="380">
        <v>0</v>
      </c>
      <c r="E38" s="381"/>
      <c r="F38" s="380">
        <v>0</v>
      </c>
      <c r="G38" s="381"/>
      <c r="H38" s="380">
        <v>0</v>
      </c>
      <c r="I38" s="381"/>
      <c r="J38" s="380">
        <v>0</v>
      </c>
      <c r="K38" s="381"/>
      <c r="L38" s="380">
        <v>0</v>
      </c>
      <c r="M38" s="381"/>
      <c r="N38" s="381">
        <v>0</v>
      </c>
      <c r="O38" s="383"/>
      <c r="P38" s="393">
        <v>0</v>
      </c>
      <c r="Q38" s="393"/>
      <c r="R38" s="224">
        <f t="shared" si="7"/>
        <v>0</v>
      </c>
      <c r="S38" s="211"/>
    </row>
    <row r="39" spans="1:23" ht="14.1" customHeight="1">
      <c r="A39" s="211"/>
      <c r="B39" s="384" t="s">
        <v>308</v>
      </c>
      <c r="C39" s="384"/>
      <c r="D39" s="385">
        <v>0</v>
      </c>
      <c r="E39" s="386"/>
      <c r="F39" s="385">
        <v>0</v>
      </c>
      <c r="G39" s="386"/>
      <c r="H39" s="385">
        <v>0</v>
      </c>
      <c r="I39" s="386"/>
      <c r="J39" s="385">
        <v>0</v>
      </c>
      <c r="K39" s="386"/>
      <c r="L39" s="380">
        <v>0</v>
      </c>
      <c r="M39" s="392"/>
      <c r="N39" s="383">
        <v>0</v>
      </c>
      <c r="O39" s="383"/>
      <c r="P39" s="393">
        <v>0</v>
      </c>
      <c r="Q39" s="393"/>
      <c r="R39" s="224">
        <f t="shared" si="7"/>
        <v>0</v>
      </c>
      <c r="S39" s="211"/>
    </row>
    <row r="40" spans="1:23" ht="14.1" customHeight="1">
      <c r="A40" s="211"/>
      <c r="B40" s="384" t="s">
        <v>309</v>
      </c>
      <c r="C40" s="384"/>
      <c r="D40" s="380">
        <v>0</v>
      </c>
      <c r="E40" s="381"/>
      <c r="F40" s="380">
        <v>0</v>
      </c>
      <c r="G40" s="381"/>
      <c r="H40" s="380">
        <v>0</v>
      </c>
      <c r="I40" s="381"/>
      <c r="J40" s="380">
        <v>0</v>
      </c>
      <c r="K40" s="381"/>
      <c r="L40" s="380">
        <v>0</v>
      </c>
      <c r="M40" s="381"/>
      <c r="N40" s="381">
        <v>0</v>
      </c>
      <c r="O40" s="383"/>
      <c r="P40" s="385">
        <v>0</v>
      </c>
      <c r="Q40" s="386"/>
      <c r="R40" s="224">
        <f t="shared" si="7"/>
        <v>0</v>
      </c>
      <c r="S40" s="211"/>
    </row>
    <row r="41" spans="1:23" ht="14.1" customHeight="1">
      <c r="A41" s="211"/>
      <c r="B41" s="384" t="s">
        <v>333</v>
      </c>
      <c r="C41" s="384"/>
      <c r="D41" s="385">
        <v>7590000</v>
      </c>
      <c r="E41" s="386"/>
      <c r="F41" s="385">
        <v>215446600</v>
      </c>
      <c r="G41" s="386"/>
      <c r="H41" s="385">
        <v>23976700</v>
      </c>
      <c r="I41" s="386"/>
      <c r="J41" s="385">
        <v>0</v>
      </c>
      <c r="K41" s="386"/>
      <c r="L41" s="385">
        <v>0</v>
      </c>
      <c r="M41" s="386"/>
      <c r="N41" s="385">
        <v>316845200</v>
      </c>
      <c r="O41" s="386"/>
      <c r="P41" s="385">
        <v>8580000</v>
      </c>
      <c r="Q41" s="386"/>
      <c r="R41" s="224">
        <f t="shared" si="7"/>
        <v>572438500</v>
      </c>
      <c r="S41" s="211"/>
    </row>
    <row r="42" spans="1:23" ht="14.1" customHeight="1">
      <c r="A42" s="211"/>
      <c r="B42" s="394" t="s">
        <v>334</v>
      </c>
      <c r="C42" s="395"/>
      <c r="D42" s="385">
        <f>SUM(D43:E47)</f>
        <v>136726905762</v>
      </c>
      <c r="E42" s="386"/>
      <c r="F42" s="385">
        <f>SUM(F43:G47)</f>
        <v>68908467</v>
      </c>
      <c r="G42" s="386"/>
      <c r="H42" s="385">
        <f>SUM(H43:I47)</f>
        <v>1321934</v>
      </c>
      <c r="I42" s="386"/>
      <c r="J42" s="385">
        <f>SUM(J43:K47)</f>
        <v>7629515066</v>
      </c>
      <c r="K42" s="386"/>
      <c r="L42" s="385">
        <f>SUM(L43:M47)</f>
        <v>90989053</v>
      </c>
      <c r="M42" s="386"/>
      <c r="N42" s="385">
        <f>SUM(N43:O47)</f>
        <v>0</v>
      </c>
      <c r="O42" s="386"/>
      <c r="P42" s="385">
        <f>SUM(P43:Q47)</f>
        <v>4847260</v>
      </c>
      <c r="Q42" s="386"/>
      <c r="R42" s="224">
        <f>SUM(D42:Q42)</f>
        <v>144522487542</v>
      </c>
      <c r="S42" s="225"/>
    </row>
    <row r="43" spans="1:23" ht="14.1" customHeight="1">
      <c r="A43" s="211"/>
      <c r="B43" s="384" t="s">
        <v>302</v>
      </c>
      <c r="C43" s="384"/>
      <c r="D43" s="385">
        <f>10905029847-10376720</f>
        <v>10894653127</v>
      </c>
      <c r="E43" s="386"/>
      <c r="F43" s="385">
        <v>30954800</v>
      </c>
      <c r="G43" s="386"/>
      <c r="H43" s="385">
        <v>1321934</v>
      </c>
      <c r="I43" s="386"/>
      <c r="J43" s="385">
        <v>428215211</v>
      </c>
      <c r="K43" s="386"/>
      <c r="L43" s="385">
        <v>90989053</v>
      </c>
      <c r="M43" s="386"/>
      <c r="N43" s="385">
        <v>0</v>
      </c>
      <c r="O43" s="386"/>
      <c r="P43" s="385">
        <v>405280</v>
      </c>
      <c r="Q43" s="386"/>
      <c r="R43" s="224">
        <f t="shared" ref="R43:R48" si="8">IF(AND(D43="-",F43="-",H43="-",J43="-",L43="-",N43="-",P43="-"),"-",SUM(D43:Q43))</f>
        <v>11446539405</v>
      </c>
      <c r="S43" s="211"/>
      <c r="V43" s="185">
        <v>11446539405</v>
      </c>
      <c r="W43" s="188">
        <f>V43-R43</f>
        <v>0</v>
      </c>
    </row>
    <row r="44" spans="1:23" ht="14.1" customHeight="1">
      <c r="A44" s="211"/>
      <c r="B44" s="384" t="s">
        <v>304</v>
      </c>
      <c r="C44" s="384"/>
      <c r="D44" s="385">
        <f>2650375437-1596183429</f>
        <v>1054192008</v>
      </c>
      <c r="E44" s="386"/>
      <c r="F44" s="385">
        <v>13790401</v>
      </c>
      <c r="G44" s="386"/>
      <c r="H44" s="385">
        <v>0</v>
      </c>
      <c r="I44" s="386"/>
      <c r="J44" s="385">
        <v>350542265</v>
      </c>
      <c r="K44" s="386"/>
      <c r="L44" s="385">
        <v>0</v>
      </c>
      <c r="M44" s="386"/>
      <c r="N44" s="385">
        <v>0</v>
      </c>
      <c r="O44" s="386"/>
      <c r="P44" s="385">
        <v>0</v>
      </c>
      <c r="Q44" s="386"/>
      <c r="R44" s="224">
        <f t="shared" si="8"/>
        <v>1418524674</v>
      </c>
      <c r="S44" s="211"/>
      <c r="V44" s="185">
        <v>1418524674</v>
      </c>
      <c r="W44" s="188">
        <f>V44-R44</f>
        <v>0</v>
      </c>
    </row>
    <row r="45" spans="1:23" ht="14.1" customHeight="1">
      <c r="A45" s="211"/>
      <c r="B45" s="382" t="s">
        <v>305</v>
      </c>
      <c r="C45" s="382"/>
      <c r="D45" s="385">
        <v>124174532990</v>
      </c>
      <c r="E45" s="386"/>
      <c r="F45" s="385">
        <v>24163266</v>
      </c>
      <c r="G45" s="386"/>
      <c r="H45" s="385">
        <v>0</v>
      </c>
      <c r="I45" s="386"/>
      <c r="J45" s="385">
        <v>6846240243</v>
      </c>
      <c r="K45" s="386"/>
      <c r="L45" s="385">
        <v>0</v>
      </c>
      <c r="M45" s="386"/>
      <c r="N45" s="385">
        <v>0</v>
      </c>
      <c r="O45" s="386"/>
      <c r="P45" s="385">
        <v>4441980</v>
      </c>
      <c r="Q45" s="386"/>
      <c r="R45" s="224">
        <f t="shared" si="8"/>
        <v>131049378479</v>
      </c>
      <c r="S45" s="211"/>
    </row>
    <row r="46" spans="1:23" ht="14.1" customHeight="1">
      <c r="A46" s="211"/>
      <c r="B46" s="384" t="s">
        <v>309</v>
      </c>
      <c r="C46" s="384"/>
      <c r="D46" s="380">
        <v>0</v>
      </c>
      <c r="E46" s="381"/>
      <c r="F46" s="380">
        <v>0</v>
      </c>
      <c r="G46" s="381"/>
      <c r="H46" s="380">
        <v>0</v>
      </c>
      <c r="I46" s="381"/>
      <c r="J46" s="380">
        <v>0</v>
      </c>
      <c r="K46" s="381"/>
      <c r="L46" s="380">
        <v>0</v>
      </c>
      <c r="M46" s="381"/>
      <c r="N46" s="381">
        <v>0</v>
      </c>
      <c r="O46" s="383"/>
      <c r="P46" s="385">
        <v>0</v>
      </c>
      <c r="Q46" s="386"/>
      <c r="R46" s="224">
        <f t="shared" si="8"/>
        <v>0</v>
      </c>
      <c r="S46" s="211"/>
    </row>
    <row r="47" spans="1:23" ht="14.1" customHeight="1">
      <c r="A47" s="211"/>
      <c r="B47" s="382" t="s">
        <v>333</v>
      </c>
      <c r="C47" s="382"/>
      <c r="D47" s="385">
        <v>603527637</v>
      </c>
      <c r="E47" s="386"/>
      <c r="F47" s="385">
        <v>0</v>
      </c>
      <c r="G47" s="386"/>
      <c r="H47" s="385">
        <v>0</v>
      </c>
      <c r="I47" s="386"/>
      <c r="J47" s="385">
        <v>4517347</v>
      </c>
      <c r="K47" s="386"/>
      <c r="L47" s="385">
        <v>0</v>
      </c>
      <c r="M47" s="386"/>
      <c r="N47" s="385">
        <v>0</v>
      </c>
      <c r="O47" s="386"/>
      <c r="P47" s="385">
        <v>0</v>
      </c>
      <c r="Q47" s="386"/>
      <c r="R47" s="224">
        <f t="shared" si="8"/>
        <v>608044984</v>
      </c>
      <c r="S47" s="211"/>
    </row>
    <row r="48" spans="1:23" ht="14.1" customHeight="1">
      <c r="A48" s="211"/>
      <c r="B48" s="397" t="s">
        <v>335</v>
      </c>
      <c r="C48" s="398"/>
      <c r="D48" s="385">
        <v>2570893122</v>
      </c>
      <c r="E48" s="386"/>
      <c r="F48" s="385">
        <v>45698111</v>
      </c>
      <c r="G48" s="386"/>
      <c r="H48" s="385">
        <v>5061232</v>
      </c>
      <c r="I48" s="386"/>
      <c r="J48" s="385">
        <v>725439565</v>
      </c>
      <c r="K48" s="386"/>
      <c r="L48" s="385">
        <v>1910471</v>
      </c>
      <c r="M48" s="386"/>
      <c r="N48" s="385">
        <v>117586281</v>
      </c>
      <c r="O48" s="386"/>
      <c r="P48" s="385">
        <v>59652540</v>
      </c>
      <c r="Q48" s="386"/>
      <c r="R48" s="224">
        <f t="shared" si="8"/>
        <v>3526241322</v>
      </c>
      <c r="S48" s="211"/>
    </row>
    <row r="49" spans="1:20" ht="13.5" customHeight="1">
      <c r="A49" s="211"/>
      <c r="B49" s="396" t="s">
        <v>156</v>
      </c>
      <c r="C49" s="396"/>
      <c r="D49" s="385">
        <f>SUM(D33:E41)+SUM(D43:E48)</f>
        <v>146440366362</v>
      </c>
      <c r="E49" s="386"/>
      <c r="F49" s="385">
        <f>SUM(F33:G41)+SUM(F43:G48)</f>
        <v>28940897055</v>
      </c>
      <c r="G49" s="386"/>
      <c r="H49" s="385">
        <f>SUM(H33:I41)+SUM(H43:I48)</f>
        <v>2623555194</v>
      </c>
      <c r="I49" s="386"/>
      <c r="J49" s="385">
        <f>SUM(J33:K41)+SUM(J43:K48)</f>
        <v>12491069418</v>
      </c>
      <c r="K49" s="386"/>
      <c r="L49" s="385">
        <f>SUM(L33:M41)+SUM(L43:M48)</f>
        <v>14199188436</v>
      </c>
      <c r="M49" s="386"/>
      <c r="N49" s="385">
        <f>SUM(N33:O41)+SUM(N43:O48)</f>
        <v>856896060</v>
      </c>
      <c r="O49" s="386"/>
      <c r="P49" s="385">
        <f>SUM(P33:Q41)+SUM(P43:Q48)</f>
        <v>8440234419</v>
      </c>
      <c r="Q49" s="386"/>
      <c r="R49" s="224">
        <f>SUM(D49:Q49)</f>
        <v>213992206944</v>
      </c>
      <c r="S49" s="211"/>
    </row>
    <row r="50" spans="1:20" ht="3" customHeight="1">
      <c r="A50" s="186"/>
      <c r="B50" s="186"/>
      <c r="C50" s="186"/>
      <c r="D50" s="186"/>
      <c r="E50" s="186"/>
      <c r="F50" s="186"/>
      <c r="G50" s="186"/>
      <c r="H50" s="186"/>
      <c r="I50" s="186"/>
      <c r="J50" s="186"/>
      <c r="K50" s="186"/>
      <c r="L50" s="186"/>
      <c r="M50" s="186"/>
      <c r="N50" s="186"/>
      <c r="O50" s="186"/>
      <c r="P50" s="186"/>
      <c r="Q50" s="186"/>
      <c r="R50" s="186"/>
      <c r="S50" s="186"/>
      <c r="T50" s="186"/>
    </row>
    <row r="51" spans="1:20" ht="5.0999999999999996" customHeight="1">
      <c r="A51" s="186"/>
      <c r="B51" s="186"/>
      <c r="C51" s="186"/>
      <c r="D51" s="186"/>
      <c r="E51" s="186"/>
      <c r="F51" s="186"/>
      <c r="G51" s="186"/>
      <c r="H51" s="186"/>
      <c r="I51" s="186"/>
      <c r="J51" s="186"/>
      <c r="K51" s="186"/>
      <c r="L51" s="186"/>
      <c r="M51" s="186"/>
      <c r="N51" s="186"/>
      <c r="O51" s="186"/>
      <c r="P51" s="186"/>
      <c r="Q51" s="186"/>
      <c r="R51" s="186"/>
      <c r="S51" s="192"/>
      <c r="T51" s="186"/>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activeCell="M32" sqref="M32"/>
    </sheetView>
  </sheetViews>
  <sheetFormatPr defaultColWidth="9" defaultRowHeight="13.5"/>
  <cols>
    <col min="1" max="1" width="0.875" style="193" customWidth="1"/>
    <col min="2" max="2" width="3.75" style="193" customWidth="1"/>
    <col min="3" max="3" width="16.75" style="193" customWidth="1"/>
    <col min="4" max="17" width="8.5" style="193" customWidth="1"/>
    <col min="18" max="18" width="33.625" style="193" customWidth="1"/>
    <col min="19" max="19" width="0.625" style="193" customWidth="1"/>
    <col min="20" max="20" width="0.375" style="193" customWidth="1"/>
    <col min="21" max="16384" width="9" style="193"/>
  </cols>
  <sheetData>
    <row r="1" spans="1:20" ht="18.75" customHeight="1">
      <c r="A1" s="400" t="s">
        <v>312</v>
      </c>
      <c r="B1" s="400"/>
      <c r="C1" s="400"/>
      <c r="D1" s="400"/>
      <c r="E1" s="400"/>
    </row>
    <row r="2" spans="1:20" ht="24.75" customHeight="1">
      <c r="A2" s="401" t="s">
        <v>313</v>
      </c>
      <c r="B2" s="401"/>
      <c r="C2" s="401"/>
      <c r="D2" s="401"/>
      <c r="E2" s="401"/>
      <c r="F2" s="401"/>
      <c r="G2" s="401"/>
      <c r="H2" s="401"/>
      <c r="I2" s="401"/>
      <c r="J2" s="401"/>
      <c r="K2" s="401"/>
      <c r="L2" s="401"/>
      <c r="M2" s="401"/>
      <c r="N2" s="401"/>
      <c r="O2" s="401"/>
      <c r="P2" s="401"/>
      <c r="Q2" s="401"/>
      <c r="R2" s="401"/>
      <c r="S2" s="401"/>
    </row>
    <row r="3" spans="1:20" ht="19.5" customHeight="1">
      <c r="A3" s="400" t="s">
        <v>314</v>
      </c>
      <c r="B3" s="400"/>
      <c r="C3" s="400"/>
      <c r="D3" s="400"/>
      <c r="E3" s="400"/>
      <c r="F3" s="400"/>
      <c r="G3" s="400"/>
      <c r="H3" s="194"/>
      <c r="I3" s="195"/>
      <c r="J3" s="195"/>
      <c r="K3" s="194"/>
      <c r="L3" s="196"/>
      <c r="M3" s="195"/>
      <c r="N3" s="194"/>
      <c r="O3" s="196"/>
      <c r="P3" s="195"/>
      <c r="Q3" s="194"/>
      <c r="R3" s="194"/>
    </row>
    <row r="4" spans="1:20" ht="17.25" customHeight="1">
      <c r="A4" s="197"/>
      <c r="B4" s="197"/>
      <c r="C4" s="197"/>
      <c r="D4" s="197"/>
      <c r="E4" s="197"/>
      <c r="F4" s="402" t="s">
        <v>315</v>
      </c>
      <c r="G4" s="402"/>
      <c r="H4" s="402"/>
      <c r="I4" s="402"/>
      <c r="J4" s="402"/>
      <c r="K4" s="402"/>
      <c r="L4" s="402"/>
      <c r="M4" s="402"/>
      <c r="N4" s="194"/>
      <c r="O4" s="196"/>
      <c r="P4" s="195"/>
      <c r="Q4" s="194"/>
      <c r="R4" s="194"/>
    </row>
    <row r="5" spans="1:20" ht="16.5" customHeight="1">
      <c r="A5" s="400" t="s">
        <v>316</v>
      </c>
      <c r="B5" s="400"/>
      <c r="C5" s="400"/>
      <c r="D5" s="400"/>
      <c r="E5" s="400"/>
      <c r="F5" s="400"/>
      <c r="G5" s="400"/>
      <c r="H5" s="400"/>
      <c r="I5" s="400"/>
      <c r="J5" s="400"/>
      <c r="K5" s="400"/>
      <c r="L5" s="400"/>
      <c r="M5" s="400"/>
      <c r="N5" s="400"/>
      <c r="O5" s="400"/>
      <c r="P5" s="400"/>
      <c r="Q5" s="400"/>
      <c r="R5" s="400"/>
    </row>
    <row r="6" spans="1:20" ht="1.5" customHeight="1">
      <c r="B6" s="399"/>
      <c r="C6" s="399"/>
      <c r="D6" s="399"/>
      <c r="E6" s="399"/>
      <c r="F6" s="399"/>
      <c r="G6" s="399"/>
      <c r="H6" s="399"/>
      <c r="I6" s="399"/>
      <c r="J6" s="399"/>
      <c r="K6" s="399"/>
      <c r="L6" s="399"/>
      <c r="M6" s="399"/>
      <c r="N6" s="399"/>
      <c r="O6" s="399"/>
      <c r="P6" s="399"/>
      <c r="Q6" s="399"/>
      <c r="R6" s="399"/>
    </row>
    <row r="7" spans="1:20" ht="20.25" customHeight="1">
      <c r="B7" s="198" t="s">
        <v>344</v>
      </c>
      <c r="C7" s="199"/>
      <c r="D7" s="200"/>
      <c r="E7" s="200"/>
      <c r="F7" s="200"/>
      <c r="G7" s="403" t="s">
        <v>318</v>
      </c>
      <c r="H7" s="403"/>
      <c r="I7" s="403"/>
      <c r="J7" s="403"/>
      <c r="K7" s="403"/>
      <c r="L7" s="403"/>
      <c r="M7" s="200"/>
      <c r="N7" s="200"/>
      <c r="O7" s="200"/>
      <c r="P7" s="200"/>
      <c r="Q7" s="201" t="s">
        <v>319</v>
      </c>
    </row>
    <row r="8" spans="1:20" ht="37.5" customHeight="1">
      <c r="B8" s="404" t="s">
        <v>321</v>
      </c>
      <c r="C8" s="404"/>
      <c r="D8" s="405" t="s">
        <v>322</v>
      </c>
      <c r="E8" s="406"/>
      <c r="F8" s="405" t="s">
        <v>323</v>
      </c>
      <c r="G8" s="406"/>
      <c r="H8" s="405" t="s">
        <v>324</v>
      </c>
      <c r="I8" s="406"/>
      <c r="J8" s="405" t="s">
        <v>325</v>
      </c>
      <c r="K8" s="406"/>
      <c r="L8" s="405" t="s">
        <v>326</v>
      </c>
      <c r="M8" s="406"/>
      <c r="N8" s="406" t="s">
        <v>327</v>
      </c>
      <c r="O8" s="404"/>
      <c r="P8" s="407" t="s">
        <v>328</v>
      </c>
      <c r="Q8" s="408"/>
    </row>
    <row r="9" spans="1:20">
      <c r="B9" s="409" t="s">
        <v>22</v>
      </c>
      <c r="C9" s="409"/>
      <c r="D9" s="410">
        <f>SUM(D10:E11)</f>
        <v>28141703</v>
      </c>
      <c r="E9" s="411"/>
      <c r="F9" s="410">
        <f>SUM(F10:G11)</f>
        <v>37871457</v>
      </c>
      <c r="G9" s="411"/>
      <c r="H9" s="410">
        <f>SUM(H10:I11)</f>
        <v>11857878</v>
      </c>
      <c r="I9" s="411"/>
      <c r="J9" s="410">
        <f>SUM(J10:K11)</f>
        <v>54155282</v>
      </c>
      <c r="K9" s="411"/>
      <c r="L9" s="410">
        <f>SUM(L10:M11)</f>
        <v>0</v>
      </c>
      <c r="M9" s="411"/>
      <c r="N9" s="410">
        <f>SUM(N10:O11)</f>
        <v>0</v>
      </c>
      <c r="O9" s="411"/>
      <c r="P9" s="410">
        <f t="shared" ref="P9:P11" si="0">IF(AND(J9="-",L9="-"),"-",IF(L9="-",J9,J9-L9))</f>
        <v>54155282</v>
      </c>
      <c r="Q9" s="411"/>
    </row>
    <row r="10" spans="1:20">
      <c r="B10" s="417" t="s">
        <v>23</v>
      </c>
      <c r="C10" s="417"/>
      <c r="D10" s="410" t="s">
        <v>169</v>
      </c>
      <c r="E10" s="411"/>
      <c r="F10" s="410">
        <v>37815057</v>
      </c>
      <c r="G10" s="411"/>
      <c r="H10" s="410" t="s">
        <v>169</v>
      </c>
      <c r="I10" s="411"/>
      <c r="J10" s="410">
        <v>37815057</v>
      </c>
      <c r="K10" s="411"/>
      <c r="L10" s="412" t="s">
        <v>169</v>
      </c>
      <c r="M10" s="413"/>
      <c r="N10" s="412" t="s">
        <v>169</v>
      </c>
      <c r="O10" s="413"/>
      <c r="P10" s="410">
        <f t="shared" si="0"/>
        <v>37815057</v>
      </c>
      <c r="Q10" s="411"/>
    </row>
    <row r="11" spans="1:20">
      <c r="B11" s="414" t="s">
        <v>1</v>
      </c>
      <c r="C11" s="414"/>
      <c r="D11" s="412">
        <v>28141703</v>
      </c>
      <c r="E11" s="413"/>
      <c r="F11" s="412">
        <v>56400</v>
      </c>
      <c r="G11" s="413"/>
      <c r="H11" s="415">
        <v>11857878</v>
      </c>
      <c r="I11" s="416"/>
      <c r="J11" s="415">
        <f>D11+F11-H11</f>
        <v>16340225</v>
      </c>
      <c r="K11" s="416"/>
      <c r="L11" s="412" t="s">
        <v>169</v>
      </c>
      <c r="M11" s="413"/>
      <c r="N11" s="412" t="s">
        <v>169</v>
      </c>
      <c r="O11" s="413"/>
      <c r="P11" s="410">
        <f t="shared" si="0"/>
        <v>16340225</v>
      </c>
      <c r="Q11" s="411"/>
    </row>
    <row r="12" spans="1:20">
      <c r="H12" s="205"/>
      <c r="I12" s="205"/>
      <c r="J12" s="205"/>
      <c r="K12" s="205"/>
      <c r="S12" s="202"/>
      <c r="T12" s="202"/>
    </row>
    <row r="13" spans="1:20" ht="17.25">
      <c r="B13" s="190" t="s">
        <v>345</v>
      </c>
      <c r="C13" s="191"/>
      <c r="D13" s="189"/>
      <c r="E13" s="189"/>
      <c r="F13" s="189"/>
      <c r="G13" s="189"/>
      <c r="H13" s="206"/>
      <c r="I13" s="206"/>
      <c r="J13" s="206"/>
      <c r="K13" s="206"/>
      <c r="L13" s="189"/>
      <c r="M13" s="189"/>
      <c r="N13" s="189"/>
      <c r="O13" s="202"/>
      <c r="P13" s="202"/>
      <c r="Q13" s="202"/>
      <c r="R13" s="201" t="s">
        <v>319</v>
      </c>
      <c r="S13" s="202"/>
      <c r="T13" s="202"/>
    </row>
    <row r="14" spans="1:20">
      <c r="B14" s="404" t="s">
        <v>321</v>
      </c>
      <c r="C14" s="404"/>
      <c r="D14" s="404" t="s">
        <v>337</v>
      </c>
      <c r="E14" s="404"/>
      <c r="F14" s="404" t="s">
        <v>338</v>
      </c>
      <c r="G14" s="404"/>
      <c r="H14" s="375" t="s">
        <v>339</v>
      </c>
      <c r="I14" s="375"/>
      <c r="J14" s="375" t="s">
        <v>340</v>
      </c>
      <c r="K14" s="375"/>
      <c r="L14" s="404" t="s">
        <v>341</v>
      </c>
      <c r="M14" s="404"/>
      <c r="N14" s="404" t="s">
        <v>342</v>
      </c>
      <c r="O14" s="404"/>
      <c r="P14" s="404" t="s">
        <v>343</v>
      </c>
      <c r="Q14" s="404"/>
      <c r="R14" s="404" t="s">
        <v>156</v>
      </c>
      <c r="S14" s="202"/>
      <c r="T14" s="202"/>
    </row>
    <row r="15" spans="1:20">
      <c r="B15" s="404"/>
      <c r="C15" s="404"/>
      <c r="D15" s="404"/>
      <c r="E15" s="404"/>
      <c r="F15" s="404"/>
      <c r="G15" s="404"/>
      <c r="H15" s="375"/>
      <c r="I15" s="375"/>
      <c r="J15" s="375"/>
      <c r="K15" s="375"/>
      <c r="L15" s="404"/>
      <c r="M15" s="404"/>
      <c r="N15" s="404"/>
      <c r="O15" s="404"/>
      <c r="P15" s="404"/>
      <c r="Q15" s="404"/>
      <c r="R15" s="404"/>
      <c r="S15" s="202"/>
      <c r="T15" s="202"/>
    </row>
    <row r="16" spans="1:20">
      <c r="B16" s="409" t="s">
        <v>22</v>
      </c>
      <c r="C16" s="409"/>
      <c r="D16" s="418">
        <f>SUM(D17:E18)</f>
        <v>0</v>
      </c>
      <c r="E16" s="419"/>
      <c r="F16" s="418">
        <f>SUM(F17:G18)</f>
        <v>0</v>
      </c>
      <c r="G16" s="419"/>
      <c r="H16" s="420">
        <f>SUM(H17:I18)</f>
        <v>3345400</v>
      </c>
      <c r="I16" s="421"/>
      <c r="J16" s="420">
        <f>SUM(J17:K18)</f>
        <v>23843825</v>
      </c>
      <c r="K16" s="421"/>
      <c r="L16" s="418">
        <f>SUM(L17:M18)</f>
        <v>556400</v>
      </c>
      <c r="M16" s="419"/>
      <c r="N16" s="418">
        <f>SUM(N17:O18)</f>
        <v>0</v>
      </c>
      <c r="O16" s="419"/>
      <c r="P16" s="418">
        <f>SUM(P17:Q18)</f>
        <v>26409657</v>
      </c>
      <c r="Q16" s="419"/>
      <c r="R16" s="203">
        <f>SUM(D16:Q16)</f>
        <v>54155282</v>
      </c>
      <c r="S16" s="204"/>
      <c r="T16" s="202"/>
    </row>
    <row r="17" spans="2:20">
      <c r="B17" s="417" t="s">
        <v>23</v>
      </c>
      <c r="C17" s="417"/>
      <c r="D17" s="418" t="s">
        <v>169</v>
      </c>
      <c r="E17" s="419"/>
      <c r="F17" s="418" t="s">
        <v>169</v>
      </c>
      <c r="G17" s="419"/>
      <c r="H17" s="420">
        <v>3345400</v>
      </c>
      <c r="I17" s="421"/>
      <c r="J17" s="420">
        <v>7560000</v>
      </c>
      <c r="K17" s="421"/>
      <c r="L17" s="418">
        <v>500000</v>
      </c>
      <c r="M17" s="419"/>
      <c r="N17" s="418" t="s">
        <v>169</v>
      </c>
      <c r="O17" s="419"/>
      <c r="P17" s="418">
        <v>26409657</v>
      </c>
      <c r="Q17" s="419"/>
      <c r="R17" s="203">
        <f t="shared" ref="R17:R18" si="1">IF(AND(D17="-",F17="-",H17="-",J17="-",L17="-",N17="-",P17="-"),"-",SUM(D17:Q17))</f>
        <v>37815057</v>
      </c>
      <c r="S17" s="204"/>
      <c r="T17" s="202"/>
    </row>
    <row r="18" spans="2:20">
      <c r="B18" s="414" t="s">
        <v>1</v>
      </c>
      <c r="C18" s="414"/>
      <c r="D18" s="418" t="s">
        <v>169</v>
      </c>
      <c r="E18" s="419"/>
      <c r="F18" s="418" t="s">
        <v>169</v>
      </c>
      <c r="G18" s="419"/>
      <c r="H18" s="420" t="s">
        <v>169</v>
      </c>
      <c r="I18" s="421"/>
      <c r="J18" s="420">
        <v>16283825</v>
      </c>
      <c r="K18" s="421"/>
      <c r="L18" s="418">
        <v>56400</v>
      </c>
      <c r="M18" s="419"/>
      <c r="N18" s="418" t="s">
        <v>169</v>
      </c>
      <c r="O18" s="419"/>
      <c r="P18" s="418" t="s">
        <v>169</v>
      </c>
      <c r="Q18" s="419"/>
      <c r="R18" s="203">
        <f t="shared" si="1"/>
        <v>16340225</v>
      </c>
      <c r="S18" s="204"/>
      <c r="T18" s="202"/>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7"/>
  <sheetViews>
    <sheetView showGridLines="0" view="pageBreakPreview" workbookViewId="0">
      <selection activeCell="H27" sqref="H27"/>
    </sheetView>
  </sheetViews>
  <sheetFormatPr defaultRowHeight="20.25" customHeight="1"/>
  <cols>
    <col min="1" max="4" width="3.125" style="154" customWidth="1"/>
    <col min="5" max="5" width="6.625" style="154" customWidth="1"/>
    <col min="6" max="6" width="4.375" style="154" customWidth="1"/>
    <col min="7" max="7" width="20.25" style="154" customWidth="1"/>
    <col min="8" max="11" width="8" style="154" customWidth="1"/>
    <col min="12" max="12" width="26.25" style="154" customWidth="1"/>
    <col min="13" max="26" width="9" style="154" customWidth="1"/>
    <col min="27" max="260" width="9" style="154"/>
    <col min="261" max="261" width="88.875" style="154" customWidth="1"/>
    <col min="262" max="516" width="9" style="154"/>
    <col min="517" max="517" width="88.875" style="154" customWidth="1"/>
    <col min="518" max="772" width="9" style="154"/>
    <col min="773" max="773" width="88.875" style="154" customWidth="1"/>
    <col min="774" max="1028" width="9" style="154"/>
    <col min="1029" max="1029" width="88.875" style="154" customWidth="1"/>
    <col min="1030" max="1284" width="9" style="154"/>
    <col min="1285" max="1285" width="88.875" style="154" customWidth="1"/>
    <col min="1286" max="1540" width="9" style="154"/>
    <col min="1541" max="1541" width="88.875" style="154" customWidth="1"/>
    <col min="1542" max="1796" width="9" style="154"/>
    <col min="1797" max="1797" width="88.875" style="154" customWidth="1"/>
    <col min="1798" max="2052" width="9" style="154"/>
    <col min="2053" max="2053" width="88.875" style="154" customWidth="1"/>
    <col min="2054" max="2308" width="9" style="154"/>
    <col min="2309" max="2309" width="88.875" style="154" customWidth="1"/>
    <col min="2310" max="2564" width="9" style="154"/>
    <col min="2565" max="2565" width="88.875" style="154" customWidth="1"/>
    <col min="2566" max="2820" width="9" style="154"/>
    <col min="2821" max="2821" width="88.875" style="154" customWidth="1"/>
    <col min="2822" max="3076" width="9" style="154"/>
    <col min="3077" max="3077" width="88.875" style="154" customWidth="1"/>
    <col min="3078" max="3332" width="9" style="154"/>
    <col min="3333" max="3333" width="88.875" style="154" customWidth="1"/>
    <col min="3334" max="3588" width="9" style="154"/>
    <col min="3589" max="3589" width="88.875" style="154" customWidth="1"/>
    <col min="3590" max="3844" width="9" style="154"/>
    <col min="3845" max="3845" width="88.875" style="154" customWidth="1"/>
    <col min="3846" max="4100" width="9" style="154"/>
    <col min="4101" max="4101" width="88.875" style="154" customWidth="1"/>
    <col min="4102" max="4356" width="9" style="154"/>
    <col min="4357" max="4357" width="88.875" style="154" customWidth="1"/>
    <col min="4358" max="4612" width="9" style="154"/>
    <col min="4613" max="4613" width="88.875" style="154" customWidth="1"/>
    <col min="4614" max="4868" width="9" style="154"/>
    <col min="4869" max="4869" width="88.875" style="154" customWidth="1"/>
    <col min="4870" max="5124" width="9" style="154"/>
    <col min="5125" max="5125" width="88.875" style="154" customWidth="1"/>
    <col min="5126" max="5380" width="9" style="154"/>
    <col min="5381" max="5381" width="88.875" style="154" customWidth="1"/>
    <col min="5382" max="5636" width="9" style="154"/>
    <col min="5637" max="5637" width="88.875" style="154" customWidth="1"/>
    <col min="5638" max="5892" width="9" style="154"/>
    <col min="5893" max="5893" width="88.875" style="154" customWidth="1"/>
    <col min="5894" max="6148" width="9" style="154"/>
    <col min="6149" max="6149" width="88.875" style="154" customWidth="1"/>
    <col min="6150" max="6404" width="9" style="154"/>
    <col min="6405" max="6405" width="88.875" style="154" customWidth="1"/>
    <col min="6406" max="6660" width="9" style="154"/>
    <col min="6661" max="6661" width="88.875" style="154" customWidth="1"/>
    <col min="6662" max="6916" width="9" style="154"/>
    <col min="6917" max="6917" width="88.875" style="154" customWidth="1"/>
    <col min="6918" max="7172" width="9" style="154"/>
    <col min="7173" max="7173" width="88.875" style="154" customWidth="1"/>
    <col min="7174" max="7428" width="9" style="154"/>
    <col min="7429" max="7429" width="88.875" style="154" customWidth="1"/>
    <col min="7430" max="7684" width="9" style="154"/>
    <col min="7685" max="7685" width="88.875" style="154" customWidth="1"/>
    <col min="7686" max="7940" width="9" style="154"/>
    <col min="7941" max="7941" width="88.875" style="154" customWidth="1"/>
    <col min="7942" max="8196" width="9" style="154"/>
    <col min="8197" max="8197" width="88.875" style="154" customWidth="1"/>
    <col min="8198" max="8452" width="9" style="154"/>
    <col min="8453" max="8453" width="88.875" style="154" customWidth="1"/>
    <col min="8454" max="8708" width="9" style="154"/>
    <col min="8709" max="8709" width="88.875" style="154" customWidth="1"/>
    <col min="8710" max="8964" width="9" style="154"/>
    <col min="8965" max="8965" width="88.875" style="154" customWidth="1"/>
    <col min="8966" max="9220" width="9" style="154"/>
    <col min="9221" max="9221" width="88.875" style="154" customWidth="1"/>
    <col min="9222" max="9476" width="9" style="154"/>
    <col min="9477" max="9477" width="88.875" style="154" customWidth="1"/>
    <col min="9478" max="9732" width="9" style="154"/>
    <col min="9733" max="9733" width="88.875" style="154" customWidth="1"/>
    <col min="9734" max="9988" width="9" style="154"/>
    <col min="9989" max="9989" width="88.875" style="154" customWidth="1"/>
    <col min="9990" max="10244" width="9" style="154"/>
    <col min="10245" max="10245" width="88.875" style="154" customWidth="1"/>
    <col min="10246" max="10500" width="9" style="154"/>
    <col min="10501" max="10501" width="88.875" style="154" customWidth="1"/>
    <col min="10502" max="10756" width="9" style="154"/>
    <col min="10757" max="10757" width="88.875" style="154" customWidth="1"/>
    <col min="10758" max="11012" width="9" style="154"/>
    <col min="11013" max="11013" width="88.875" style="154" customWidth="1"/>
    <col min="11014" max="11268" width="9" style="154"/>
    <col min="11269" max="11269" width="88.875" style="154" customWidth="1"/>
    <col min="11270" max="11524" width="9" style="154"/>
    <col min="11525" max="11525" width="88.875" style="154" customWidth="1"/>
    <col min="11526" max="11780" width="9" style="154"/>
    <col min="11781" max="11781" width="88.875" style="154" customWidth="1"/>
    <col min="11782" max="12036" width="9" style="154"/>
    <col min="12037" max="12037" width="88.875" style="154" customWidth="1"/>
    <col min="12038" max="12292" width="9" style="154"/>
    <col min="12293" max="12293" width="88.875" style="154" customWidth="1"/>
    <col min="12294" max="12548" width="9" style="154"/>
    <col min="12549" max="12549" width="88.875" style="154" customWidth="1"/>
    <col min="12550" max="12804" width="9" style="154"/>
    <col min="12805" max="12805" width="88.875" style="154" customWidth="1"/>
    <col min="12806" max="13060" width="9" style="154"/>
    <col min="13061" max="13061" width="88.875" style="154" customWidth="1"/>
    <col min="13062" max="13316" width="9" style="154"/>
    <col min="13317" max="13317" width="88.875" style="154" customWidth="1"/>
    <col min="13318" max="13572" width="9" style="154"/>
    <col min="13573" max="13573" width="88.875" style="154" customWidth="1"/>
    <col min="13574" max="13828" width="9" style="154"/>
    <col min="13829" max="13829" width="88.875" style="154" customWidth="1"/>
    <col min="13830" max="14084" width="9" style="154"/>
    <col min="14085" max="14085" width="88.875" style="154" customWidth="1"/>
    <col min="14086" max="14340" width="9" style="154"/>
    <col min="14341" max="14341" width="88.875" style="154" customWidth="1"/>
    <col min="14342" max="14596" width="9" style="154"/>
    <col min="14597" max="14597" width="88.875" style="154" customWidth="1"/>
    <col min="14598" max="14852" width="9" style="154"/>
    <col min="14853" max="14853" width="88.875" style="154" customWidth="1"/>
    <col min="14854" max="15108" width="9" style="154"/>
    <col min="15109" max="15109" width="88.875" style="154" customWidth="1"/>
    <col min="15110" max="15364" width="9" style="154"/>
    <col min="15365" max="15365" width="88.875" style="154" customWidth="1"/>
    <col min="15366" max="15620" width="9" style="154"/>
    <col min="15621" max="15621" width="88.875" style="154" customWidth="1"/>
    <col min="15622" max="15876" width="9" style="154"/>
    <col min="15877" max="15877" width="88.875" style="154" customWidth="1"/>
    <col min="15878" max="16132" width="9" style="154"/>
    <col min="16133" max="16133" width="88.875" style="154" customWidth="1"/>
    <col min="16134" max="16384" width="9" style="154"/>
  </cols>
  <sheetData>
    <row r="1" spans="1:12" ht="23.45" customHeight="1">
      <c r="A1" s="437" t="s">
        <v>185</v>
      </c>
      <c r="B1" s="437"/>
      <c r="C1" s="437"/>
      <c r="D1" s="437"/>
      <c r="E1" s="437"/>
      <c r="F1" s="437"/>
      <c r="G1" s="437"/>
      <c r="H1" s="437"/>
      <c r="I1" s="437"/>
      <c r="J1" s="437"/>
      <c r="K1" s="437"/>
      <c r="L1" s="437"/>
    </row>
    <row r="2" spans="1:12" s="157" customFormat="1" ht="18.75" customHeight="1">
      <c r="A2" s="155" t="s">
        <v>186</v>
      </c>
      <c r="B2" s="156"/>
      <c r="C2" s="156"/>
      <c r="D2" s="156"/>
      <c r="E2" s="156"/>
      <c r="F2" s="156"/>
      <c r="G2" s="156"/>
      <c r="H2" s="156"/>
      <c r="I2" s="156"/>
      <c r="J2" s="156"/>
      <c r="K2" s="156"/>
      <c r="L2" s="156"/>
    </row>
    <row r="3" spans="1:12" ht="18.75" customHeight="1">
      <c r="A3" s="158" t="s">
        <v>187</v>
      </c>
      <c r="B3" s="158"/>
      <c r="C3" s="159"/>
      <c r="D3" s="159"/>
      <c r="E3" s="159"/>
      <c r="F3" s="159"/>
      <c r="G3" s="159"/>
      <c r="H3" s="159"/>
      <c r="I3" s="159"/>
      <c r="J3" s="159"/>
      <c r="K3" s="159"/>
      <c r="L3" s="159"/>
    </row>
    <row r="4" spans="1:12" ht="18.75" customHeight="1">
      <c r="B4" s="160" t="s">
        <v>188</v>
      </c>
      <c r="C4" s="160"/>
      <c r="D4" s="160"/>
      <c r="E4" s="160"/>
      <c r="F4" s="160"/>
      <c r="G4" s="160"/>
      <c r="H4" s="160"/>
      <c r="I4" s="160"/>
      <c r="L4" s="160"/>
    </row>
    <row r="5" spans="1:12" ht="18.75" customHeight="1">
      <c r="B5" s="161" t="s">
        <v>189</v>
      </c>
      <c r="C5" s="161"/>
      <c r="D5" s="161"/>
      <c r="E5" s="161"/>
      <c r="F5" s="161"/>
      <c r="G5" s="160"/>
      <c r="H5" s="160"/>
      <c r="I5" s="160"/>
      <c r="L5" s="160"/>
    </row>
    <row r="6" spans="1:12" ht="18.75" customHeight="1">
      <c r="B6" s="162" t="s">
        <v>190</v>
      </c>
      <c r="C6" s="162"/>
      <c r="D6" s="162"/>
      <c r="E6" s="162"/>
      <c r="F6" s="162"/>
      <c r="G6" s="160"/>
      <c r="H6" s="160"/>
      <c r="I6" s="160"/>
      <c r="L6" s="160"/>
    </row>
    <row r="7" spans="1:12" ht="18.75" customHeight="1">
      <c r="B7" s="163" t="s">
        <v>191</v>
      </c>
      <c r="C7" s="163"/>
      <c r="D7" s="163"/>
      <c r="E7" s="163"/>
      <c r="F7" s="163"/>
      <c r="G7" s="160"/>
      <c r="H7" s="160"/>
      <c r="I7" s="160"/>
      <c r="L7" s="160"/>
    </row>
    <row r="8" spans="1:12" ht="18.75" customHeight="1">
      <c r="B8" s="162" t="s">
        <v>192</v>
      </c>
      <c r="C8" s="162"/>
      <c r="D8" s="162"/>
      <c r="E8" s="162"/>
      <c r="F8" s="162"/>
      <c r="G8" s="160"/>
      <c r="H8" s="160"/>
      <c r="I8" s="160"/>
      <c r="L8" s="160"/>
    </row>
    <row r="9" spans="1:12" ht="18.75" customHeight="1">
      <c r="B9" s="163" t="s">
        <v>193</v>
      </c>
      <c r="C9" s="163"/>
      <c r="D9" s="163"/>
      <c r="E9" s="163"/>
      <c r="F9" s="163"/>
      <c r="G9" s="160"/>
      <c r="H9" s="160"/>
      <c r="I9" s="160"/>
      <c r="L9" s="160"/>
    </row>
    <row r="10" spans="1:12" ht="18.75" customHeight="1">
      <c r="B10" s="163" t="s">
        <v>194</v>
      </c>
      <c r="C10" s="163"/>
      <c r="D10" s="163"/>
      <c r="E10" s="163"/>
      <c r="F10" s="163"/>
      <c r="G10" s="160"/>
      <c r="H10" s="160"/>
      <c r="I10" s="160"/>
      <c r="L10" s="160"/>
    </row>
    <row r="11" spans="1:12" ht="18.75" customHeight="1">
      <c r="B11" s="163" t="s">
        <v>195</v>
      </c>
      <c r="C11" s="163"/>
      <c r="D11" s="163"/>
      <c r="E11" s="163"/>
      <c r="F11" s="163"/>
      <c r="G11" s="160"/>
      <c r="H11" s="160"/>
      <c r="I11" s="160"/>
      <c r="L11" s="160"/>
    </row>
    <row r="12" spans="1:12" ht="18.75" customHeight="1">
      <c r="B12" s="163" t="s">
        <v>196</v>
      </c>
      <c r="C12" s="163"/>
      <c r="D12" s="163"/>
      <c r="E12" s="163"/>
      <c r="F12" s="163"/>
      <c r="G12" s="160"/>
      <c r="H12" s="160"/>
      <c r="I12" s="160"/>
      <c r="L12" s="160"/>
    </row>
    <row r="13" spans="1:12" ht="9" customHeight="1">
      <c r="B13" s="160"/>
      <c r="C13" s="160"/>
      <c r="D13" s="160"/>
      <c r="E13" s="160"/>
      <c r="F13" s="160"/>
      <c r="G13" s="160"/>
      <c r="H13" s="160"/>
      <c r="I13" s="160"/>
      <c r="L13" s="160"/>
    </row>
    <row r="14" spans="1:12" ht="18.75" customHeight="1">
      <c r="B14" s="160" t="s">
        <v>197</v>
      </c>
      <c r="C14" s="160"/>
      <c r="D14" s="160"/>
      <c r="E14" s="160"/>
      <c r="F14" s="160"/>
      <c r="G14" s="160"/>
      <c r="H14" s="160"/>
      <c r="I14" s="160"/>
      <c r="L14" s="160"/>
    </row>
    <row r="15" spans="1:12" ht="18.75" customHeight="1">
      <c r="B15" s="161" t="s">
        <v>189</v>
      </c>
      <c r="C15" s="161"/>
      <c r="D15" s="161"/>
      <c r="E15" s="161"/>
      <c r="F15" s="161"/>
      <c r="G15" s="160"/>
      <c r="H15" s="160"/>
      <c r="I15" s="160"/>
      <c r="L15" s="160"/>
    </row>
    <row r="16" spans="1:12" ht="18.75" customHeight="1">
      <c r="B16" s="162" t="s">
        <v>198</v>
      </c>
      <c r="C16" s="162"/>
      <c r="D16" s="162"/>
      <c r="E16" s="162"/>
      <c r="F16" s="162"/>
      <c r="G16" s="160"/>
      <c r="H16" s="160"/>
      <c r="I16" s="160"/>
      <c r="L16" s="160"/>
    </row>
    <row r="17" spans="1:12" ht="18.75" customHeight="1">
      <c r="B17" s="162" t="s">
        <v>199</v>
      </c>
      <c r="C17" s="162"/>
      <c r="D17" s="162"/>
      <c r="E17" s="162"/>
      <c r="F17" s="162"/>
      <c r="G17" s="160"/>
      <c r="H17" s="160"/>
      <c r="I17" s="160"/>
      <c r="L17" s="160"/>
    </row>
    <row r="18" spans="1:12" ht="18.75" customHeight="1">
      <c r="B18" s="163" t="s">
        <v>196</v>
      </c>
      <c r="C18" s="163"/>
      <c r="D18" s="163"/>
      <c r="E18" s="163"/>
      <c r="F18" s="163"/>
      <c r="G18" s="160"/>
      <c r="H18" s="160"/>
      <c r="I18" s="160"/>
      <c r="L18" s="160"/>
    </row>
    <row r="19" spans="1:12" ht="9" customHeight="1">
      <c r="B19" s="160"/>
      <c r="C19" s="160"/>
      <c r="D19" s="160"/>
      <c r="E19" s="160"/>
      <c r="F19" s="160"/>
      <c r="G19" s="160"/>
      <c r="H19" s="160"/>
      <c r="I19" s="160"/>
      <c r="L19" s="160"/>
    </row>
    <row r="20" spans="1:12" ht="18.75" customHeight="1">
      <c r="A20" s="158" t="s">
        <v>200</v>
      </c>
      <c r="B20" s="158"/>
      <c r="C20" s="159"/>
      <c r="D20" s="159"/>
      <c r="E20" s="159"/>
      <c r="F20" s="159"/>
      <c r="G20" s="159"/>
      <c r="H20" s="159"/>
      <c r="I20" s="159"/>
      <c r="J20" s="159"/>
      <c r="K20" s="159"/>
      <c r="L20" s="159"/>
    </row>
    <row r="21" spans="1:12" ht="18.75" customHeight="1">
      <c r="B21" s="164" t="s">
        <v>201</v>
      </c>
      <c r="C21" s="164"/>
      <c r="E21" s="164"/>
      <c r="F21" s="164"/>
      <c r="G21" s="164"/>
      <c r="H21" s="160"/>
      <c r="I21" s="160"/>
      <c r="J21" s="160"/>
      <c r="K21" s="160"/>
      <c r="L21" s="160"/>
    </row>
    <row r="22" spans="1:12" ht="18.75" customHeight="1">
      <c r="B22" s="165" t="s">
        <v>202</v>
      </c>
      <c r="C22" s="165"/>
      <c r="E22" s="165"/>
      <c r="F22" s="165"/>
      <c r="G22" s="165"/>
      <c r="H22" s="160"/>
      <c r="I22" s="160"/>
      <c r="J22" s="160"/>
      <c r="K22" s="160"/>
      <c r="L22" s="160"/>
    </row>
    <row r="23" spans="1:12" ht="18.75" customHeight="1">
      <c r="B23" s="165" t="s">
        <v>203</v>
      </c>
      <c r="C23" s="165"/>
      <c r="E23" s="165"/>
      <c r="F23" s="165"/>
      <c r="G23" s="165"/>
      <c r="H23" s="160"/>
      <c r="I23" s="160"/>
      <c r="J23" s="160"/>
      <c r="K23" s="160"/>
      <c r="L23" s="160"/>
    </row>
    <row r="24" spans="1:12" ht="9" customHeight="1">
      <c r="B24" s="165"/>
      <c r="C24" s="165"/>
      <c r="E24" s="165"/>
      <c r="F24" s="165"/>
      <c r="G24" s="165"/>
      <c r="H24" s="160"/>
      <c r="I24" s="160"/>
      <c r="J24" s="160"/>
      <c r="K24" s="160"/>
      <c r="L24" s="160"/>
    </row>
    <row r="25" spans="1:12" ht="18.75" customHeight="1">
      <c r="B25" s="164" t="s">
        <v>204</v>
      </c>
      <c r="C25" s="164"/>
      <c r="E25" s="164"/>
      <c r="F25" s="164"/>
      <c r="G25" s="164"/>
      <c r="H25" s="160"/>
      <c r="I25" s="160"/>
      <c r="J25" s="160"/>
      <c r="K25" s="160"/>
      <c r="L25" s="160"/>
    </row>
    <row r="26" spans="1:12" ht="18.75" customHeight="1">
      <c r="B26" s="165" t="s">
        <v>202</v>
      </c>
      <c r="C26" s="165"/>
      <c r="E26" s="165"/>
      <c r="F26" s="165"/>
      <c r="G26" s="165"/>
      <c r="H26" s="160"/>
      <c r="I26" s="160"/>
      <c r="J26" s="160"/>
      <c r="K26" s="160"/>
      <c r="L26" s="160"/>
    </row>
    <row r="27" spans="1:12" ht="18.75" customHeight="1">
      <c r="B27" s="165" t="s">
        <v>205</v>
      </c>
      <c r="C27" s="165"/>
      <c r="E27" s="165"/>
      <c r="F27" s="165"/>
      <c r="G27" s="165"/>
      <c r="H27" s="160"/>
      <c r="I27" s="160"/>
      <c r="J27" s="160"/>
      <c r="K27" s="160"/>
      <c r="L27" s="160"/>
    </row>
    <row r="28" spans="1:12" ht="18.75" customHeight="1">
      <c r="B28" s="166" t="s">
        <v>206</v>
      </c>
      <c r="C28" s="166"/>
      <c r="E28" s="166"/>
      <c r="F28" s="166"/>
      <c r="G28" s="166"/>
      <c r="H28" s="160"/>
      <c r="I28" s="160"/>
      <c r="J28" s="160"/>
      <c r="K28" s="160"/>
      <c r="L28" s="160"/>
    </row>
    <row r="29" spans="1:12" ht="18.75" customHeight="1">
      <c r="B29" s="166" t="s">
        <v>207</v>
      </c>
      <c r="C29" s="166"/>
      <c r="E29" s="166"/>
      <c r="F29" s="166"/>
      <c r="G29" s="166"/>
      <c r="H29" s="160"/>
      <c r="I29" s="160"/>
      <c r="J29" s="160"/>
      <c r="K29" s="160"/>
      <c r="L29" s="160"/>
    </row>
    <row r="30" spans="1:12" ht="18.75" customHeight="1">
      <c r="B30" s="166" t="s">
        <v>208</v>
      </c>
      <c r="C30" s="166"/>
      <c r="E30" s="166"/>
      <c r="F30" s="166"/>
      <c r="G30" s="166"/>
      <c r="H30" s="160"/>
      <c r="I30" s="160"/>
      <c r="J30" s="160"/>
      <c r="K30" s="160"/>
      <c r="L30" s="160"/>
    </row>
    <row r="31" spans="1:12" ht="9" customHeight="1">
      <c r="B31" s="167"/>
      <c r="C31" s="165"/>
      <c r="D31" s="165"/>
      <c r="E31" s="165"/>
      <c r="F31" s="165"/>
      <c r="G31" s="165"/>
      <c r="H31" s="160"/>
      <c r="I31" s="160"/>
      <c r="J31" s="160"/>
      <c r="K31" s="160"/>
      <c r="L31" s="160"/>
    </row>
    <row r="32" spans="1:12" ht="18.75" customHeight="1">
      <c r="A32" s="158" t="s">
        <v>209</v>
      </c>
      <c r="B32" s="158"/>
      <c r="C32" s="159"/>
      <c r="D32" s="159"/>
      <c r="E32" s="159"/>
      <c r="F32" s="159"/>
      <c r="G32" s="159"/>
      <c r="H32" s="159"/>
      <c r="I32" s="159"/>
      <c r="J32" s="159"/>
      <c r="K32" s="159"/>
      <c r="L32" s="159"/>
    </row>
    <row r="33" spans="1:12" ht="18.75" customHeight="1">
      <c r="B33" s="168" t="s">
        <v>355</v>
      </c>
      <c r="G33" s="154" t="s">
        <v>356</v>
      </c>
    </row>
    <row r="34" spans="1:12" ht="9" customHeight="1">
      <c r="B34" s="168"/>
      <c r="C34" s="168"/>
      <c r="D34" s="168"/>
      <c r="E34" s="168"/>
      <c r="F34" s="168"/>
      <c r="G34" s="168"/>
    </row>
    <row r="35" spans="1:12" ht="18.75" customHeight="1">
      <c r="A35" s="158" t="s">
        <v>210</v>
      </c>
      <c r="B35" s="158"/>
      <c r="C35" s="159"/>
      <c r="D35" s="159"/>
      <c r="E35" s="159"/>
      <c r="F35" s="159"/>
      <c r="G35" s="159"/>
      <c r="H35" s="159"/>
      <c r="I35" s="159"/>
      <c r="J35" s="159"/>
      <c r="K35" s="159"/>
      <c r="L35" s="159"/>
    </row>
    <row r="36" spans="1:12" ht="18.75" customHeight="1">
      <c r="B36" s="160" t="s">
        <v>211</v>
      </c>
      <c r="C36" s="160"/>
      <c r="E36" s="160"/>
      <c r="F36" s="160"/>
      <c r="G36" s="160"/>
      <c r="H36" s="160"/>
      <c r="I36" s="160"/>
      <c r="J36" s="160"/>
      <c r="K36" s="160"/>
      <c r="L36" s="160"/>
    </row>
    <row r="37" spans="1:12" ht="18.75" customHeight="1">
      <c r="B37" s="160" t="s">
        <v>212</v>
      </c>
      <c r="C37" s="160" t="s">
        <v>213</v>
      </c>
      <c r="E37" s="160"/>
      <c r="F37" s="160"/>
      <c r="G37" s="160"/>
      <c r="H37" s="160"/>
      <c r="I37" s="160"/>
      <c r="J37" s="160"/>
      <c r="K37" s="160"/>
      <c r="L37" s="160"/>
    </row>
    <row r="38" spans="1:12" ht="18.75" customHeight="1">
      <c r="B38" s="167"/>
      <c r="C38" s="160"/>
      <c r="D38" s="160"/>
      <c r="E38" s="160" t="s">
        <v>8</v>
      </c>
      <c r="F38" s="160" t="s">
        <v>366</v>
      </c>
      <c r="G38" s="160"/>
      <c r="H38" s="160"/>
      <c r="I38" s="160"/>
      <c r="J38" s="160"/>
      <c r="K38" s="160"/>
      <c r="L38" s="160"/>
    </row>
    <row r="39" spans="1:12" ht="18.75" customHeight="1">
      <c r="B39" s="167"/>
      <c r="C39" s="160"/>
      <c r="D39" s="160"/>
      <c r="E39" s="160" t="s">
        <v>10</v>
      </c>
      <c r="F39" s="160" t="s">
        <v>367</v>
      </c>
      <c r="G39" s="160"/>
      <c r="H39" s="160"/>
      <c r="I39" s="160"/>
      <c r="J39" s="160"/>
      <c r="K39" s="160"/>
      <c r="L39" s="160"/>
    </row>
    <row r="40" spans="1:12" ht="18.75" customHeight="1">
      <c r="B40" s="167"/>
      <c r="C40" s="160"/>
      <c r="D40" s="160"/>
      <c r="E40" s="160" t="s">
        <v>20</v>
      </c>
      <c r="F40" s="160" t="s">
        <v>368</v>
      </c>
      <c r="G40" s="160"/>
      <c r="H40" s="160"/>
      <c r="I40" s="160"/>
      <c r="J40" s="160"/>
      <c r="K40" s="160"/>
      <c r="L40" s="160"/>
    </row>
    <row r="41" spans="1:12" ht="18.75" customHeight="1">
      <c r="B41" s="163" t="s">
        <v>196</v>
      </c>
      <c r="C41" s="163"/>
      <c r="D41" s="163"/>
      <c r="E41" s="163"/>
      <c r="F41" s="163"/>
      <c r="G41" s="160"/>
      <c r="H41" s="160"/>
      <c r="I41" s="160"/>
      <c r="L41" s="160"/>
    </row>
    <row r="42" spans="1:12" ht="9" customHeight="1">
      <c r="B42" s="168"/>
    </row>
    <row r="43" spans="1:12" ht="18.75" customHeight="1">
      <c r="B43" s="160" t="s">
        <v>214</v>
      </c>
      <c r="C43" s="160"/>
      <c r="E43" s="160"/>
      <c r="F43" s="160"/>
      <c r="G43" s="160"/>
      <c r="H43" s="160"/>
      <c r="I43" s="160"/>
      <c r="J43" s="160"/>
      <c r="K43" s="160"/>
      <c r="L43" s="160"/>
    </row>
    <row r="44" spans="1:12" ht="18.75" customHeight="1">
      <c r="B44" s="160" t="s">
        <v>215</v>
      </c>
      <c r="C44" s="160"/>
      <c r="E44" s="160"/>
      <c r="F44" s="160"/>
      <c r="G44" s="160"/>
      <c r="H44" s="160"/>
      <c r="I44" s="160"/>
      <c r="J44" s="160"/>
      <c r="K44" s="160"/>
      <c r="L44" s="160"/>
    </row>
    <row r="45" spans="1:12" ht="18.75" customHeight="1">
      <c r="B45" s="163" t="s">
        <v>196</v>
      </c>
      <c r="C45" s="163"/>
      <c r="D45" s="163"/>
      <c r="E45" s="163"/>
      <c r="F45" s="163"/>
      <c r="G45" s="160"/>
      <c r="H45" s="160"/>
      <c r="I45" s="160"/>
      <c r="L45" s="160"/>
    </row>
    <row r="46" spans="1:12" ht="9" customHeight="1">
      <c r="B46" s="160"/>
      <c r="C46" s="160"/>
      <c r="E46" s="160"/>
      <c r="F46" s="160"/>
      <c r="G46" s="160"/>
      <c r="H46" s="160"/>
      <c r="I46" s="160"/>
      <c r="J46" s="160"/>
      <c r="K46" s="160"/>
      <c r="L46" s="160"/>
    </row>
    <row r="47" spans="1:12" ht="18.75" customHeight="1">
      <c r="B47" s="160" t="s">
        <v>216</v>
      </c>
      <c r="C47" s="160"/>
      <c r="E47" s="160"/>
      <c r="F47" s="160"/>
      <c r="G47" s="160"/>
      <c r="H47" s="160"/>
      <c r="I47" s="160"/>
      <c r="J47" s="160"/>
      <c r="K47" s="160"/>
      <c r="L47" s="160"/>
    </row>
    <row r="48" spans="1:12" ht="18.75" customHeight="1">
      <c r="B48" s="161" t="s">
        <v>217</v>
      </c>
      <c r="C48" s="161"/>
      <c r="E48" s="161"/>
      <c r="F48" s="161"/>
      <c r="G48" s="161"/>
      <c r="H48" s="160"/>
      <c r="I48" s="160"/>
      <c r="J48" s="160"/>
      <c r="K48" s="160"/>
      <c r="L48" s="160"/>
    </row>
    <row r="49" spans="1:12" ht="18.75" customHeight="1">
      <c r="B49" s="161" t="s">
        <v>218</v>
      </c>
      <c r="C49" s="161"/>
      <c r="E49" s="161"/>
      <c r="F49" s="161"/>
      <c r="G49" s="161"/>
      <c r="H49" s="160"/>
      <c r="I49" s="160"/>
      <c r="J49" s="160"/>
      <c r="K49" s="160"/>
      <c r="L49" s="160"/>
    </row>
    <row r="50" spans="1:12" ht="18.75" customHeight="1">
      <c r="B50" s="167" t="s">
        <v>219</v>
      </c>
      <c r="C50" s="167"/>
      <c r="E50" s="167"/>
      <c r="F50" s="167"/>
      <c r="G50" s="167"/>
      <c r="H50" s="160"/>
      <c r="I50" s="160"/>
      <c r="J50" s="160"/>
      <c r="K50" s="160"/>
      <c r="L50" s="160"/>
    </row>
    <row r="51" spans="1:12" ht="18.75" customHeight="1">
      <c r="B51" s="163" t="s">
        <v>196</v>
      </c>
      <c r="C51" s="163"/>
      <c r="D51" s="163"/>
      <c r="E51" s="163"/>
      <c r="F51" s="163"/>
      <c r="G51" s="160"/>
      <c r="H51" s="160"/>
      <c r="I51" s="160"/>
      <c r="L51" s="160"/>
    </row>
    <row r="52" spans="1:12" ht="18" customHeight="1">
      <c r="A52" s="158" t="s">
        <v>220</v>
      </c>
      <c r="B52" s="158"/>
      <c r="C52" s="159"/>
      <c r="D52" s="159"/>
      <c r="E52" s="159"/>
      <c r="F52" s="159"/>
      <c r="G52" s="159"/>
      <c r="H52" s="159"/>
      <c r="I52" s="159"/>
      <c r="J52" s="159"/>
      <c r="K52" s="159"/>
      <c r="L52" s="159"/>
    </row>
    <row r="53" spans="1:12" ht="18" customHeight="1">
      <c r="B53" s="164" t="s">
        <v>221</v>
      </c>
      <c r="C53" s="164"/>
      <c r="D53" s="164"/>
      <c r="F53" s="164"/>
      <c r="G53" s="164"/>
      <c r="H53" s="160"/>
      <c r="I53" s="160"/>
      <c r="J53" s="160"/>
      <c r="K53" s="160"/>
      <c r="L53" s="160"/>
    </row>
    <row r="54" spans="1:12" ht="18" customHeight="1">
      <c r="B54" s="165" t="s">
        <v>222</v>
      </c>
      <c r="C54" s="165"/>
      <c r="D54" s="165"/>
      <c r="F54" s="165"/>
      <c r="G54" s="165"/>
      <c r="H54" s="160"/>
      <c r="I54" s="160"/>
      <c r="J54" s="160"/>
      <c r="K54" s="160"/>
      <c r="L54" s="160"/>
    </row>
    <row r="55" spans="1:12" ht="18" customHeight="1">
      <c r="B55" s="165" t="s">
        <v>223</v>
      </c>
      <c r="C55" s="165"/>
      <c r="D55" s="165"/>
      <c r="F55" s="165"/>
      <c r="G55" s="165"/>
      <c r="H55" s="160"/>
      <c r="I55" s="160"/>
      <c r="J55" s="160"/>
      <c r="K55" s="160"/>
      <c r="L55" s="160"/>
    </row>
    <row r="56" spans="1:12" ht="9" customHeight="1">
      <c r="B56" s="165"/>
      <c r="C56" s="165"/>
      <c r="D56" s="165"/>
      <c r="F56" s="165"/>
      <c r="G56" s="165"/>
      <c r="H56" s="160"/>
      <c r="I56" s="160"/>
      <c r="J56" s="160"/>
      <c r="K56" s="160"/>
      <c r="L56" s="160"/>
    </row>
    <row r="57" spans="1:12" ht="18" customHeight="1">
      <c r="B57" s="164" t="s">
        <v>224</v>
      </c>
      <c r="C57" s="164"/>
      <c r="D57" s="164"/>
      <c r="F57" s="164"/>
      <c r="G57" s="164"/>
      <c r="H57" s="160"/>
      <c r="I57" s="160"/>
      <c r="J57" s="160"/>
      <c r="K57" s="160"/>
      <c r="L57" s="160"/>
    </row>
    <row r="58" spans="1:12" ht="18" customHeight="1">
      <c r="B58" s="164" t="s">
        <v>225</v>
      </c>
      <c r="C58" s="169"/>
      <c r="D58" s="169"/>
      <c r="F58" s="169"/>
      <c r="G58" s="169"/>
      <c r="H58" s="169"/>
      <c r="I58" s="169"/>
      <c r="J58" s="169"/>
      <c r="K58" s="169"/>
      <c r="L58" s="169"/>
    </row>
    <row r="59" spans="1:12" ht="18" customHeight="1">
      <c r="B59" s="169" t="s">
        <v>226</v>
      </c>
      <c r="C59" s="169"/>
      <c r="D59" s="169"/>
      <c r="F59" s="169"/>
      <c r="G59" s="169"/>
      <c r="H59" s="169"/>
      <c r="I59" s="169"/>
      <c r="J59" s="169"/>
      <c r="K59" s="169"/>
      <c r="L59" s="169"/>
    </row>
    <row r="60" spans="1:12" ht="9" customHeight="1">
      <c r="B60" s="170"/>
      <c r="C60" s="170"/>
      <c r="D60" s="170"/>
      <c r="F60" s="170"/>
      <c r="G60" s="170"/>
      <c r="H60" s="170"/>
      <c r="I60" s="170"/>
      <c r="J60" s="170"/>
      <c r="K60" s="170"/>
      <c r="L60" s="170"/>
    </row>
    <row r="61" spans="1:12" ht="18" customHeight="1">
      <c r="B61" s="171" t="s">
        <v>227</v>
      </c>
      <c r="C61" s="171"/>
      <c r="D61" s="171"/>
      <c r="F61" s="171"/>
      <c r="G61" s="171"/>
      <c r="H61" s="160"/>
      <c r="I61" s="160"/>
      <c r="J61" s="160"/>
      <c r="K61" s="160"/>
      <c r="L61" s="160"/>
    </row>
    <row r="62" spans="1:12" ht="18" customHeight="1">
      <c r="B62" s="161" t="s">
        <v>228</v>
      </c>
      <c r="C62" s="165"/>
      <c r="D62" s="165"/>
      <c r="F62" s="165"/>
      <c r="G62" s="165"/>
      <c r="H62" s="160"/>
      <c r="I62" s="160"/>
      <c r="J62" s="160"/>
      <c r="K62" s="160"/>
      <c r="L62" s="160"/>
    </row>
    <row r="63" spans="1:12" ht="18" customHeight="1">
      <c r="B63" s="161" t="s">
        <v>229</v>
      </c>
      <c r="C63" s="161"/>
      <c r="D63" s="161"/>
      <c r="F63" s="161"/>
      <c r="G63" s="161"/>
      <c r="H63" s="160"/>
      <c r="I63" s="160"/>
      <c r="J63" s="160"/>
      <c r="K63" s="160"/>
      <c r="L63" s="160"/>
    </row>
    <row r="64" spans="1:12" ht="9" customHeight="1">
      <c r="B64" s="161"/>
      <c r="C64" s="161"/>
      <c r="D64" s="161"/>
      <c r="F64" s="161"/>
      <c r="G64" s="161"/>
      <c r="H64" s="160"/>
      <c r="I64" s="160"/>
      <c r="J64" s="160"/>
      <c r="K64" s="160"/>
      <c r="L64" s="160"/>
    </row>
    <row r="65" spans="1:12" ht="18" customHeight="1">
      <c r="B65" s="171" t="s">
        <v>230</v>
      </c>
      <c r="C65" s="171"/>
      <c r="D65" s="171"/>
      <c r="F65" s="171"/>
      <c r="G65" s="171"/>
      <c r="H65" s="160"/>
      <c r="I65" s="160"/>
      <c r="J65" s="160"/>
      <c r="K65" s="160"/>
      <c r="L65" s="160"/>
    </row>
    <row r="66" spans="1:12" ht="18" customHeight="1">
      <c r="B66" s="165" t="s">
        <v>231</v>
      </c>
      <c r="C66" s="165"/>
      <c r="D66" s="165"/>
      <c r="F66" s="165"/>
      <c r="G66" s="165"/>
      <c r="H66" s="160"/>
      <c r="I66" s="160"/>
      <c r="J66" s="160"/>
      <c r="K66" s="160"/>
      <c r="L66" s="160"/>
    </row>
    <row r="67" spans="1:12" ht="18" customHeight="1">
      <c r="B67" s="161" t="s">
        <v>232</v>
      </c>
      <c r="C67" s="161"/>
      <c r="D67" s="161"/>
      <c r="F67" s="161"/>
      <c r="G67" s="161"/>
      <c r="H67" s="160"/>
      <c r="I67" s="160"/>
      <c r="J67" s="160"/>
      <c r="K67" s="160"/>
      <c r="L67" s="160"/>
    </row>
    <row r="68" spans="1:12" ht="11.25" customHeight="1">
      <c r="B68" s="168"/>
    </row>
    <row r="69" spans="1:12" ht="18" customHeight="1">
      <c r="A69" s="158" t="s">
        <v>233</v>
      </c>
      <c r="B69" s="158"/>
      <c r="C69" s="159"/>
      <c r="D69" s="159"/>
      <c r="E69" s="159"/>
      <c r="F69" s="159"/>
      <c r="G69" s="159"/>
      <c r="H69" s="159"/>
      <c r="I69" s="159"/>
      <c r="J69" s="159"/>
      <c r="K69" s="159"/>
      <c r="L69" s="159"/>
    </row>
    <row r="70" spans="1:12" ht="18" customHeight="1">
      <c r="B70" s="168" t="s">
        <v>234</v>
      </c>
      <c r="D70" s="168"/>
      <c r="E70" s="168"/>
      <c r="F70" s="168"/>
      <c r="G70" s="168"/>
    </row>
    <row r="71" spans="1:12" ht="18" customHeight="1">
      <c r="B71" s="168" t="s">
        <v>235</v>
      </c>
      <c r="D71" s="168"/>
      <c r="E71" s="168"/>
      <c r="F71" s="168"/>
      <c r="G71" s="168"/>
    </row>
    <row r="72" spans="1:12" ht="11.25" customHeight="1">
      <c r="B72" s="168"/>
    </row>
    <row r="73" spans="1:12" ht="18" customHeight="1">
      <c r="A73" s="158" t="s">
        <v>236</v>
      </c>
      <c r="B73" s="158"/>
      <c r="C73" s="159"/>
      <c r="D73" s="159"/>
      <c r="E73" s="159"/>
      <c r="F73" s="159"/>
      <c r="G73" s="159"/>
      <c r="H73" s="159"/>
      <c r="I73" s="159"/>
      <c r="J73" s="159"/>
      <c r="K73" s="159"/>
      <c r="L73" s="159"/>
    </row>
    <row r="74" spans="1:12" ht="18" customHeight="1">
      <c r="A74" s="168"/>
      <c r="B74" s="154" t="s">
        <v>237</v>
      </c>
    </row>
    <row r="75" spans="1:12" ht="18" customHeight="1">
      <c r="A75" s="168"/>
      <c r="B75" s="154" t="s">
        <v>357</v>
      </c>
    </row>
    <row r="76" spans="1:12" ht="18" customHeight="1">
      <c r="A76" s="168"/>
      <c r="B76" s="154" t="s">
        <v>358</v>
      </c>
    </row>
    <row r="77" spans="1:12" ht="18" customHeight="1">
      <c r="A77" s="168"/>
      <c r="B77" s="154" t="s">
        <v>238</v>
      </c>
    </row>
    <row r="78" spans="1:12" ht="18" customHeight="1">
      <c r="A78" s="168"/>
      <c r="B78" s="154" t="s">
        <v>239</v>
      </c>
    </row>
    <row r="79" spans="1:12" ht="11.25" customHeight="1"/>
    <row r="80" spans="1:12" ht="18" customHeight="1">
      <c r="A80" s="158" t="s">
        <v>240</v>
      </c>
      <c r="B80" s="158"/>
      <c r="C80" s="159"/>
      <c r="D80" s="159"/>
      <c r="E80" s="159"/>
      <c r="F80" s="159"/>
      <c r="G80" s="159"/>
      <c r="H80" s="159"/>
      <c r="I80" s="159"/>
      <c r="J80" s="159"/>
      <c r="K80" s="159"/>
      <c r="L80" s="159"/>
    </row>
    <row r="81" spans="1:12" ht="18" customHeight="1">
      <c r="B81" s="160" t="s">
        <v>241</v>
      </c>
      <c r="D81" s="160"/>
      <c r="E81" s="160"/>
      <c r="F81" s="160"/>
      <c r="G81" s="160"/>
      <c r="H81" s="160"/>
      <c r="I81" s="160"/>
      <c r="J81" s="160"/>
      <c r="K81" s="160"/>
      <c r="L81" s="160"/>
    </row>
    <row r="82" spans="1:12" ht="18" customHeight="1">
      <c r="B82" s="160" t="s">
        <v>242</v>
      </c>
      <c r="D82" s="161"/>
      <c r="E82" s="161"/>
      <c r="F82" s="161"/>
      <c r="G82" s="161"/>
      <c r="H82" s="160"/>
      <c r="I82" s="160"/>
      <c r="J82" s="160"/>
      <c r="K82" s="160"/>
      <c r="L82" s="160"/>
    </row>
    <row r="83" spans="1:12" ht="9" customHeight="1">
      <c r="B83" s="161"/>
      <c r="D83" s="161"/>
      <c r="E83" s="161"/>
      <c r="F83" s="161"/>
      <c r="G83" s="161"/>
      <c r="H83" s="160"/>
      <c r="I83" s="160"/>
      <c r="J83" s="160"/>
      <c r="K83" s="160"/>
      <c r="L83" s="160"/>
    </row>
    <row r="84" spans="1:12" ht="18.75" customHeight="1">
      <c r="B84" s="161"/>
      <c r="D84" s="161"/>
      <c r="E84" s="161"/>
      <c r="F84" s="161"/>
      <c r="G84" s="161"/>
      <c r="H84" s="160"/>
      <c r="I84" s="160"/>
      <c r="J84" s="160"/>
      <c r="K84" s="160"/>
      <c r="L84" s="160"/>
    </row>
    <row r="85" spans="1:12" s="157" customFormat="1" ht="18" customHeight="1">
      <c r="A85" s="155" t="s">
        <v>243</v>
      </c>
      <c r="B85" s="156"/>
      <c r="C85" s="156"/>
      <c r="D85" s="156"/>
      <c r="E85" s="156"/>
      <c r="F85" s="156"/>
      <c r="G85" s="156"/>
      <c r="H85" s="156"/>
      <c r="I85" s="156"/>
      <c r="J85" s="156"/>
      <c r="K85" s="156"/>
      <c r="L85" s="156"/>
    </row>
    <row r="86" spans="1:12" ht="18" customHeight="1">
      <c r="A86" s="158" t="s">
        <v>244</v>
      </c>
      <c r="B86" s="158"/>
      <c r="C86" s="159"/>
      <c r="D86" s="159"/>
      <c r="E86" s="159"/>
      <c r="F86" s="159"/>
      <c r="G86" s="159"/>
      <c r="H86" s="159"/>
      <c r="I86" s="159"/>
      <c r="J86" s="159"/>
      <c r="K86" s="159"/>
      <c r="L86" s="159"/>
    </row>
    <row r="87" spans="1:12" ht="18" customHeight="1">
      <c r="A87" s="168"/>
      <c r="B87" s="154" t="s">
        <v>245</v>
      </c>
    </row>
    <row r="88" spans="1:12" ht="9" customHeight="1">
      <c r="A88" s="168"/>
    </row>
    <row r="89" spans="1:12" ht="18" customHeight="1">
      <c r="A89" s="158" t="s">
        <v>246</v>
      </c>
      <c r="B89" s="159"/>
      <c r="C89" s="159"/>
      <c r="D89" s="159"/>
      <c r="E89" s="159"/>
      <c r="F89" s="159"/>
      <c r="G89" s="159"/>
      <c r="H89" s="159"/>
      <c r="I89" s="159"/>
      <c r="J89" s="159"/>
      <c r="K89" s="159"/>
      <c r="L89" s="159"/>
    </row>
    <row r="90" spans="1:12" ht="18" customHeight="1">
      <c r="A90" s="168"/>
      <c r="B90" s="154" t="s">
        <v>245</v>
      </c>
    </row>
    <row r="91" spans="1:12" ht="9" customHeight="1">
      <c r="A91" s="168"/>
    </row>
    <row r="92" spans="1:12" ht="18" customHeight="1">
      <c r="A92" s="158" t="s">
        <v>247</v>
      </c>
      <c r="B92" s="159"/>
      <c r="C92" s="159"/>
      <c r="D92" s="159"/>
      <c r="E92" s="159"/>
      <c r="F92" s="159"/>
      <c r="G92" s="159"/>
      <c r="H92" s="159"/>
      <c r="I92" s="159"/>
      <c r="J92" s="159"/>
      <c r="K92" s="159"/>
      <c r="L92" s="159"/>
    </row>
    <row r="93" spans="1:12" ht="18" customHeight="1">
      <c r="A93" s="168"/>
      <c r="B93" s="154" t="s">
        <v>245</v>
      </c>
    </row>
    <row r="94" spans="1:12" ht="8.4499999999999993" customHeight="1"/>
    <row r="95" spans="1:12" ht="18.75" customHeight="1">
      <c r="B95" s="161"/>
      <c r="D95" s="161"/>
      <c r="E95" s="161"/>
      <c r="F95" s="161"/>
      <c r="G95" s="161"/>
      <c r="H95" s="160"/>
      <c r="I95" s="160"/>
      <c r="J95" s="160"/>
      <c r="K95" s="160"/>
      <c r="L95" s="160"/>
    </row>
    <row r="96" spans="1:12" ht="18" customHeight="1">
      <c r="A96" s="155" t="s">
        <v>248</v>
      </c>
      <c r="B96" s="172"/>
      <c r="C96" s="172"/>
      <c r="D96" s="172"/>
      <c r="E96" s="172"/>
      <c r="F96" s="172"/>
      <c r="G96" s="172"/>
      <c r="H96" s="172"/>
      <c r="I96" s="172"/>
      <c r="J96" s="172"/>
      <c r="K96" s="172"/>
      <c r="L96" s="172"/>
    </row>
    <row r="97" spans="1:12" ht="18" customHeight="1">
      <c r="A97" s="158" t="s">
        <v>249</v>
      </c>
      <c r="B97" s="159"/>
      <c r="C97" s="159"/>
      <c r="D97" s="159"/>
      <c r="E97" s="159"/>
      <c r="F97" s="159"/>
      <c r="G97" s="159"/>
      <c r="H97" s="159"/>
      <c r="I97" s="159"/>
      <c r="J97" s="159"/>
      <c r="K97" s="159"/>
      <c r="L97" s="159"/>
    </row>
    <row r="98" spans="1:12" ht="18.75" customHeight="1">
      <c r="A98" s="168"/>
      <c r="B98" s="154" t="s">
        <v>245</v>
      </c>
    </row>
    <row r="99" spans="1:12" ht="9" customHeight="1">
      <c r="A99" s="168"/>
    </row>
    <row r="100" spans="1:12" ht="18" customHeight="1">
      <c r="A100" s="158" t="s">
        <v>250</v>
      </c>
      <c r="B100" s="159"/>
      <c r="C100" s="159"/>
      <c r="D100" s="159"/>
      <c r="E100" s="159"/>
      <c r="F100" s="159"/>
      <c r="G100" s="159"/>
      <c r="H100" s="159"/>
      <c r="I100" s="159"/>
      <c r="J100" s="159"/>
      <c r="K100" s="159"/>
      <c r="L100" s="159"/>
    </row>
    <row r="101" spans="1:12" ht="18" customHeight="1">
      <c r="A101" s="168"/>
      <c r="B101" s="154" t="s">
        <v>245</v>
      </c>
    </row>
    <row r="102" spans="1:12" ht="9" customHeight="1">
      <c r="A102" s="168"/>
    </row>
    <row r="103" spans="1:12" ht="18" customHeight="1">
      <c r="A103" s="158" t="s">
        <v>251</v>
      </c>
      <c r="B103" s="159"/>
      <c r="C103" s="159"/>
      <c r="D103" s="159"/>
      <c r="E103" s="159"/>
      <c r="F103" s="159"/>
      <c r="G103" s="159"/>
      <c r="H103" s="159"/>
      <c r="I103" s="159"/>
      <c r="J103" s="159"/>
      <c r="K103" s="159"/>
      <c r="L103" s="159"/>
    </row>
    <row r="104" spans="1:12" ht="18" customHeight="1">
      <c r="A104" s="168"/>
      <c r="B104" s="154" t="s">
        <v>245</v>
      </c>
    </row>
    <row r="105" spans="1:12" ht="18" customHeight="1">
      <c r="A105" s="158" t="s">
        <v>252</v>
      </c>
      <c r="B105" s="159"/>
      <c r="C105" s="159"/>
      <c r="D105" s="159"/>
      <c r="E105" s="159"/>
      <c r="F105" s="159"/>
      <c r="G105" s="159"/>
      <c r="H105" s="159"/>
      <c r="I105" s="159"/>
      <c r="J105" s="159"/>
      <c r="K105" s="159"/>
      <c r="L105" s="159"/>
    </row>
    <row r="106" spans="1:12" ht="18" customHeight="1">
      <c r="A106" s="168"/>
      <c r="B106" s="154" t="s">
        <v>245</v>
      </c>
    </row>
    <row r="107" spans="1:12" ht="11.25" customHeight="1"/>
    <row r="108" spans="1:12" ht="18.75" customHeight="1">
      <c r="B108" s="161"/>
      <c r="D108" s="161"/>
      <c r="E108" s="161"/>
      <c r="F108" s="161"/>
      <c r="G108" s="161"/>
      <c r="H108" s="160"/>
      <c r="I108" s="160"/>
      <c r="J108" s="160"/>
      <c r="K108" s="160"/>
      <c r="L108" s="160"/>
    </row>
    <row r="109" spans="1:12" ht="18.75" customHeight="1">
      <c r="A109" s="155" t="s">
        <v>253</v>
      </c>
      <c r="B109" s="172"/>
      <c r="C109" s="172"/>
      <c r="D109" s="172"/>
      <c r="E109" s="172"/>
      <c r="F109" s="172"/>
      <c r="G109" s="172"/>
      <c r="H109" s="172"/>
      <c r="I109" s="172"/>
      <c r="J109" s="172"/>
      <c r="K109" s="172"/>
      <c r="L109" s="172"/>
    </row>
    <row r="110" spans="1:12" ht="18.75" customHeight="1">
      <c r="A110" s="158" t="s">
        <v>254</v>
      </c>
      <c r="B110" s="158"/>
      <c r="C110" s="159"/>
      <c r="D110" s="159"/>
      <c r="E110" s="159"/>
      <c r="F110" s="159"/>
      <c r="G110" s="159"/>
      <c r="H110" s="159"/>
      <c r="I110" s="159"/>
      <c r="J110" s="159"/>
      <c r="K110" s="159"/>
      <c r="L110" s="159"/>
    </row>
    <row r="111" spans="1:12" ht="18.75" customHeight="1">
      <c r="A111" s="168"/>
      <c r="B111" s="154" t="s">
        <v>255</v>
      </c>
      <c r="C111" s="173"/>
      <c r="H111" s="174"/>
    </row>
    <row r="112" spans="1:12" ht="27" customHeight="1">
      <c r="A112" s="168"/>
      <c r="B112" s="438" t="s">
        <v>256</v>
      </c>
      <c r="C112" s="438"/>
      <c r="D112" s="438"/>
      <c r="E112" s="438"/>
      <c r="F112" s="438"/>
      <c r="G112" s="439" t="s">
        <v>257</v>
      </c>
      <c r="H112" s="440" t="s">
        <v>258</v>
      </c>
      <c r="I112" s="441"/>
      <c r="J112" s="441"/>
      <c r="K112" s="441"/>
      <c r="L112" s="423" t="s">
        <v>259</v>
      </c>
    </row>
    <row r="113" spans="1:12" ht="28.9" customHeight="1">
      <c r="A113" s="168"/>
      <c r="B113" s="438"/>
      <c r="C113" s="438"/>
      <c r="D113" s="438"/>
      <c r="E113" s="438"/>
      <c r="F113" s="438"/>
      <c r="G113" s="439"/>
      <c r="H113" s="440" t="s">
        <v>260</v>
      </c>
      <c r="I113" s="441"/>
      <c r="J113" s="442" t="s">
        <v>261</v>
      </c>
      <c r="K113" s="443"/>
      <c r="L113" s="423"/>
    </row>
    <row r="114" spans="1:12" ht="18.75" customHeight="1">
      <c r="A114" s="168"/>
      <c r="B114" s="428" t="s">
        <v>359</v>
      </c>
      <c r="C114" s="444"/>
      <c r="D114" s="444"/>
      <c r="E114" s="444"/>
      <c r="F114" s="429"/>
      <c r="G114" s="175" t="s">
        <v>360</v>
      </c>
      <c r="H114" s="433" t="s">
        <v>361</v>
      </c>
      <c r="I114" s="434"/>
      <c r="J114" s="435" t="s">
        <v>362</v>
      </c>
      <c r="K114" s="436"/>
      <c r="L114" s="176" t="s">
        <v>363</v>
      </c>
    </row>
    <row r="115" spans="1:12" ht="18.75" customHeight="1">
      <c r="A115" s="168"/>
      <c r="B115" s="445" t="s">
        <v>262</v>
      </c>
      <c r="C115" s="446"/>
      <c r="D115" s="446"/>
      <c r="E115" s="446"/>
      <c r="F115" s="447"/>
      <c r="G115" s="175" t="s">
        <v>360</v>
      </c>
      <c r="H115" s="433" t="s">
        <v>364</v>
      </c>
      <c r="I115" s="434"/>
      <c r="J115" s="435" t="s">
        <v>362</v>
      </c>
      <c r="K115" s="436"/>
      <c r="L115" s="176" t="s">
        <v>363</v>
      </c>
    </row>
    <row r="116" spans="1:12" ht="9" customHeight="1">
      <c r="A116" s="168"/>
      <c r="B116" s="168"/>
      <c r="D116" s="173"/>
    </row>
    <row r="117" spans="1:12" ht="18.75" customHeight="1">
      <c r="A117" s="158" t="s">
        <v>263</v>
      </c>
      <c r="B117" s="158"/>
      <c r="C117" s="159"/>
      <c r="D117" s="159"/>
      <c r="E117" s="159"/>
      <c r="F117" s="159"/>
      <c r="G117" s="159"/>
      <c r="H117" s="159"/>
      <c r="I117" s="159"/>
      <c r="J117" s="159"/>
      <c r="K117" s="159"/>
      <c r="L117" s="159"/>
    </row>
    <row r="118" spans="1:12" ht="18.75" customHeight="1">
      <c r="A118" s="168"/>
      <c r="B118" s="154" t="s">
        <v>245</v>
      </c>
    </row>
    <row r="119" spans="1:12" ht="9" customHeight="1">
      <c r="A119" s="168"/>
      <c r="B119" s="168"/>
    </row>
    <row r="120" spans="1:12" ht="18.75" customHeight="1">
      <c r="A120" s="158" t="s">
        <v>264</v>
      </c>
      <c r="B120" s="158"/>
      <c r="C120" s="159"/>
      <c r="D120" s="159"/>
      <c r="E120" s="159"/>
      <c r="F120" s="159"/>
      <c r="G120" s="159"/>
      <c r="H120" s="159"/>
      <c r="I120" s="159"/>
      <c r="J120" s="159"/>
      <c r="K120" s="159"/>
      <c r="L120" s="159"/>
    </row>
    <row r="121" spans="1:12" ht="18.75" customHeight="1">
      <c r="A121" s="168"/>
      <c r="B121" s="154" t="s">
        <v>245</v>
      </c>
    </row>
    <row r="122" spans="1:12" ht="11.25" customHeight="1"/>
    <row r="123" spans="1:12" ht="18.75" customHeight="1">
      <c r="B123" s="161"/>
      <c r="D123" s="161"/>
      <c r="E123" s="161"/>
      <c r="F123" s="161"/>
      <c r="G123" s="161"/>
      <c r="H123" s="160"/>
      <c r="I123" s="160"/>
      <c r="J123" s="160"/>
      <c r="K123" s="160"/>
      <c r="L123" s="160"/>
    </row>
    <row r="124" spans="1:12" ht="18.75" customHeight="1">
      <c r="A124" s="155" t="s">
        <v>265</v>
      </c>
      <c r="B124" s="172"/>
      <c r="C124" s="172"/>
      <c r="D124" s="172"/>
      <c r="E124" s="172"/>
      <c r="F124" s="172"/>
      <c r="G124" s="172"/>
      <c r="H124" s="172"/>
      <c r="I124" s="172"/>
      <c r="J124" s="172"/>
      <c r="K124" s="172"/>
      <c r="L124" s="172"/>
    </row>
    <row r="125" spans="1:12" ht="18.75" customHeight="1">
      <c r="A125" s="159" t="s">
        <v>266</v>
      </c>
      <c r="B125" s="159"/>
      <c r="C125" s="159"/>
      <c r="D125" s="159"/>
      <c r="E125" s="159"/>
      <c r="F125" s="159"/>
      <c r="G125" s="159"/>
      <c r="H125" s="159"/>
      <c r="I125" s="159"/>
      <c r="J125" s="159"/>
      <c r="K125" s="159"/>
      <c r="L125" s="159"/>
    </row>
    <row r="126" spans="1:12" s="160" customFormat="1" ht="18.75" customHeight="1">
      <c r="B126" s="160" t="s">
        <v>267</v>
      </c>
    </row>
    <row r="127" spans="1:12" s="160" customFormat="1" ht="18.75" customHeight="1">
      <c r="B127" s="432" t="s">
        <v>268</v>
      </c>
      <c r="C127" s="432"/>
      <c r="D127" s="432"/>
      <c r="E127" s="432"/>
      <c r="F127" s="432"/>
      <c r="G127" s="432"/>
      <c r="H127" s="432" t="s">
        <v>269</v>
      </c>
      <c r="I127" s="432"/>
      <c r="J127" s="432" t="s">
        <v>270</v>
      </c>
      <c r="K127" s="432"/>
    </row>
    <row r="128" spans="1:12" ht="18.75" customHeight="1">
      <c r="A128" s="177"/>
      <c r="B128" s="422" t="s">
        <v>271</v>
      </c>
      <c r="C128" s="422"/>
      <c r="D128" s="422"/>
      <c r="E128" s="422"/>
      <c r="F128" s="422"/>
      <c r="G128" s="422"/>
      <c r="H128" s="423" t="s">
        <v>272</v>
      </c>
      <c r="I128" s="423"/>
      <c r="J128" s="424">
        <v>0.65</v>
      </c>
      <c r="K128" s="424"/>
    </row>
    <row r="129" spans="1:11" ht="18.75" customHeight="1">
      <c r="A129" s="177"/>
      <c r="B129" s="425" t="s">
        <v>273</v>
      </c>
      <c r="C129" s="426"/>
      <c r="D129" s="426"/>
      <c r="E129" s="426"/>
      <c r="F129" s="426"/>
      <c r="G129" s="427"/>
      <c r="H129" s="428" t="s">
        <v>272</v>
      </c>
      <c r="I129" s="429"/>
      <c r="J129" s="430">
        <v>0.16070000000000001</v>
      </c>
      <c r="K129" s="431"/>
    </row>
    <row r="130" spans="1:11" ht="18.75" customHeight="1">
      <c r="A130" s="177"/>
      <c r="B130" s="422" t="s">
        <v>274</v>
      </c>
      <c r="C130" s="422"/>
      <c r="D130" s="422"/>
      <c r="E130" s="422"/>
      <c r="F130" s="422"/>
      <c r="G130" s="422"/>
      <c r="H130" s="423" t="s">
        <v>272</v>
      </c>
      <c r="I130" s="423"/>
      <c r="J130" s="424">
        <v>8.6599999999999996E-2</v>
      </c>
      <c r="K130" s="424"/>
    </row>
    <row r="131" spans="1:11" ht="18.75" customHeight="1">
      <c r="A131" s="177"/>
      <c r="B131" s="422" t="s">
        <v>275</v>
      </c>
      <c r="C131" s="422"/>
      <c r="D131" s="422"/>
      <c r="E131" s="422"/>
      <c r="F131" s="422"/>
      <c r="G131" s="422"/>
      <c r="H131" s="423" t="s">
        <v>272</v>
      </c>
      <c r="I131" s="423"/>
      <c r="J131" s="424">
        <v>5.9200000000000003E-2</v>
      </c>
      <c r="K131" s="424"/>
    </row>
    <row r="132" spans="1:11" ht="18.75" customHeight="1">
      <c r="A132" s="177"/>
      <c r="B132" s="422" t="s">
        <v>276</v>
      </c>
      <c r="C132" s="422"/>
      <c r="D132" s="422"/>
      <c r="E132" s="422"/>
      <c r="F132" s="422"/>
      <c r="G132" s="422"/>
      <c r="H132" s="423" t="s">
        <v>272</v>
      </c>
      <c r="I132" s="423"/>
      <c r="J132" s="424">
        <v>5.9200000000000003E-2</v>
      </c>
      <c r="K132" s="424"/>
    </row>
    <row r="133" spans="1:11" ht="18.75" customHeight="1">
      <c r="A133" s="177"/>
      <c r="B133" s="422" t="s">
        <v>277</v>
      </c>
      <c r="C133" s="422"/>
      <c r="D133" s="422"/>
      <c r="E133" s="422"/>
      <c r="F133" s="422"/>
      <c r="G133" s="422"/>
      <c r="H133" s="423" t="s">
        <v>278</v>
      </c>
      <c r="I133" s="423"/>
      <c r="J133" s="424" t="s">
        <v>169</v>
      </c>
      <c r="K133" s="424"/>
    </row>
    <row r="134" spans="1:11" ht="18.75" customHeight="1">
      <c r="A134" s="177"/>
      <c r="B134" s="422" t="s">
        <v>279</v>
      </c>
      <c r="C134" s="422"/>
      <c r="D134" s="422"/>
      <c r="E134" s="422"/>
      <c r="F134" s="422"/>
      <c r="G134" s="422"/>
      <c r="H134" s="423" t="s">
        <v>278</v>
      </c>
      <c r="I134" s="423"/>
      <c r="J134" s="424" t="s">
        <v>169</v>
      </c>
      <c r="K134" s="424"/>
    </row>
    <row r="135" spans="1:11" ht="18.75" customHeight="1">
      <c r="A135" s="177"/>
      <c r="B135" s="422" t="s">
        <v>280</v>
      </c>
      <c r="C135" s="422"/>
      <c r="D135" s="422"/>
      <c r="E135" s="422"/>
      <c r="F135" s="422"/>
      <c r="G135" s="422"/>
      <c r="H135" s="423" t="s">
        <v>278</v>
      </c>
      <c r="I135" s="423"/>
      <c r="J135" s="424" t="s">
        <v>169</v>
      </c>
      <c r="K135" s="424"/>
    </row>
    <row r="136" spans="1:11" ht="18.75" customHeight="1">
      <c r="A136" s="177"/>
      <c r="B136" s="422" t="s">
        <v>281</v>
      </c>
      <c r="C136" s="422"/>
      <c r="D136" s="422"/>
      <c r="E136" s="422"/>
      <c r="F136" s="422"/>
      <c r="G136" s="422"/>
      <c r="H136" s="423" t="s">
        <v>278</v>
      </c>
      <c r="I136" s="423"/>
      <c r="J136" s="424" t="s">
        <v>169</v>
      </c>
      <c r="K136" s="424"/>
    </row>
    <row r="137" spans="1:11" ht="18.75" customHeight="1">
      <c r="A137" s="177"/>
      <c r="B137" s="422" t="s">
        <v>282</v>
      </c>
      <c r="C137" s="422"/>
      <c r="D137" s="422"/>
      <c r="E137" s="422"/>
      <c r="F137" s="422"/>
      <c r="G137" s="422"/>
      <c r="H137" s="423" t="s">
        <v>278</v>
      </c>
      <c r="I137" s="423"/>
      <c r="J137" s="424" t="s">
        <v>169</v>
      </c>
      <c r="K137" s="424"/>
    </row>
    <row r="138" spans="1:11" ht="18.75" customHeight="1">
      <c r="A138" s="177"/>
      <c r="B138" s="422" t="s">
        <v>283</v>
      </c>
      <c r="C138" s="422"/>
      <c r="D138" s="422"/>
      <c r="E138" s="422"/>
      <c r="F138" s="422"/>
      <c r="G138" s="422"/>
      <c r="H138" s="423" t="s">
        <v>278</v>
      </c>
      <c r="I138" s="423"/>
      <c r="J138" s="424" t="s">
        <v>169</v>
      </c>
      <c r="K138" s="424"/>
    </row>
    <row r="139" spans="1:11" ht="18.75" customHeight="1">
      <c r="A139" s="177"/>
      <c r="B139" s="422" t="s">
        <v>284</v>
      </c>
      <c r="C139" s="422"/>
      <c r="D139" s="422"/>
      <c r="E139" s="422"/>
      <c r="F139" s="422"/>
      <c r="G139" s="422"/>
      <c r="H139" s="423" t="s">
        <v>278</v>
      </c>
      <c r="I139" s="423"/>
      <c r="J139" s="424" t="s">
        <v>169</v>
      </c>
      <c r="K139" s="424"/>
    </row>
    <row r="140" spans="1:11" ht="18.75" customHeight="1">
      <c r="A140" s="177"/>
      <c r="B140" s="422" t="s">
        <v>285</v>
      </c>
      <c r="C140" s="422"/>
      <c r="D140" s="422"/>
      <c r="E140" s="422"/>
      <c r="F140" s="422"/>
      <c r="G140" s="422"/>
      <c r="H140" s="423" t="s">
        <v>272</v>
      </c>
      <c r="I140" s="423"/>
      <c r="J140" s="424">
        <v>0.33400000000000002</v>
      </c>
      <c r="K140" s="424"/>
    </row>
    <row r="141" spans="1:11" ht="9.6" customHeight="1">
      <c r="A141" s="177"/>
      <c r="B141" s="178"/>
      <c r="C141" s="178"/>
      <c r="D141" s="178"/>
      <c r="E141" s="178"/>
      <c r="F141" s="178"/>
      <c r="G141" s="178"/>
      <c r="H141" s="179"/>
      <c r="I141" s="179"/>
      <c r="J141" s="180"/>
      <c r="K141" s="180"/>
    </row>
    <row r="142" spans="1:11" ht="18.75" customHeight="1">
      <c r="A142" s="177"/>
      <c r="B142" s="181" t="s">
        <v>286</v>
      </c>
      <c r="C142" s="178"/>
      <c r="D142" s="178"/>
      <c r="E142" s="178"/>
      <c r="F142" s="178"/>
      <c r="G142" s="178"/>
      <c r="H142" s="179"/>
      <c r="I142" s="179"/>
      <c r="J142" s="180"/>
      <c r="K142" s="180"/>
    </row>
    <row r="143" spans="1:11" ht="18.75" customHeight="1">
      <c r="A143" s="177"/>
      <c r="B143" s="181" t="s">
        <v>287</v>
      </c>
      <c r="C143" s="181"/>
      <c r="D143" s="181"/>
      <c r="E143" s="181"/>
      <c r="F143" s="181"/>
      <c r="G143" s="181"/>
      <c r="H143" s="179"/>
      <c r="I143" s="179"/>
      <c r="J143" s="180"/>
      <c r="K143" s="180"/>
    </row>
    <row r="144" spans="1:11" ht="18.75" customHeight="1">
      <c r="A144" s="177"/>
      <c r="B144" s="181" t="s">
        <v>288</v>
      </c>
      <c r="C144" s="181"/>
      <c r="D144" s="181"/>
      <c r="E144" s="181"/>
      <c r="F144" s="181"/>
      <c r="G144" s="181"/>
      <c r="H144" s="179"/>
      <c r="I144" s="179"/>
      <c r="J144" s="180"/>
      <c r="K144" s="180"/>
    </row>
    <row r="145" spans="1:12" ht="18.75" customHeight="1">
      <c r="A145" s="177"/>
      <c r="B145" s="181" t="s">
        <v>289</v>
      </c>
      <c r="C145" s="181"/>
      <c r="D145" s="181"/>
      <c r="E145" s="181"/>
      <c r="F145" s="181"/>
      <c r="G145" s="181"/>
      <c r="H145" s="179"/>
      <c r="I145" s="179"/>
      <c r="J145" s="180"/>
      <c r="K145" s="180"/>
    </row>
    <row r="146" spans="1:12" ht="18.75" customHeight="1">
      <c r="A146" s="177"/>
      <c r="B146" s="181" t="s">
        <v>290</v>
      </c>
      <c r="C146" s="181"/>
      <c r="D146" s="181"/>
      <c r="E146" s="181"/>
      <c r="F146" s="181"/>
      <c r="G146" s="181"/>
      <c r="H146" s="179"/>
      <c r="I146" s="179"/>
      <c r="J146" s="180"/>
      <c r="K146" s="180"/>
    </row>
    <row r="147" spans="1:12" ht="18.75" customHeight="1">
      <c r="A147" s="177"/>
      <c r="B147" s="181" t="s">
        <v>291</v>
      </c>
      <c r="C147" s="181"/>
      <c r="D147" s="181"/>
      <c r="E147" s="181"/>
      <c r="F147" s="181"/>
      <c r="G147" s="181"/>
      <c r="H147" s="179"/>
      <c r="I147" s="179"/>
      <c r="J147" s="180"/>
      <c r="K147" s="180"/>
    </row>
    <row r="148" spans="1:12" ht="9" customHeight="1">
      <c r="A148" s="177"/>
    </row>
    <row r="149" spans="1:12" ht="18.75" customHeight="1">
      <c r="A149" s="159" t="s">
        <v>292</v>
      </c>
      <c r="B149" s="159"/>
      <c r="C149" s="159"/>
      <c r="D149" s="159"/>
      <c r="E149" s="159"/>
      <c r="F149" s="159"/>
      <c r="G149" s="159"/>
      <c r="H149" s="159"/>
      <c r="I149" s="159"/>
      <c r="J149" s="159"/>
      <c r="K149" s="159"/>
      <c r="L149" s="159"/>
    </row>
    <row r="150" spans="1:12" ht="18.75" customHeight="1">
      <c r="A150" s="177"/>
      <c r="B150" s="154" t="s">
        <v>293</v>
      </c>
    </row>
    <row r="151" spans="1:12" ht="18.75" customHeight="1">
      <c r="A151" s="177"/>
      <c r="B151" s="154" t="s">
        <v>294</v>
      </c>
    </row>
    <row r="152" spans="1:12" ht="9" customHeight="1">
      <c r="A152" s="177"/>
    </row>
    <row r="153" spans="1:12" ht="18.75" customHeight="1">
      <c r="A153" s="159" t="s">
        <v>295</v>
      </c>
      <c r="B153" s="159"/>
      <c r="C153" s="159"/>
      <c r="D153" s="159"/>
      <c r="E153" s="159"/>
      <c r="F153" s="159"/>
      <c r="G153" s="159"/>
      <c r="H153" s="159"/>
      <c r="I153" s="159"/>
      <c r="J153" s="159"/>
      <c r="K153" s="159"/>
      <c r="L153" s="159"/>
    </row>
    <row r="154" spans="1:12" ht="18.75" customHeight="1">
      <c r="A154" s="177"/>
      <c r="B154" s="154" t="s">
        <v>296</v>
      </c>
    </row>
    <row r="155" spans="1:12" ht="18.75" customHeight="1">
      <c r="A155" s="177"/>
      <c r="B155" s="154" t="s">
        <v>297</v>
      </c>
    </row>
    <row r="156" spans="1:12" ht="9" customHeight="1">
      <c r="A156" s="177"/>
    </row>
    <row r="157" spans="1:12" ht="18.75" customHeight="1">
      <c r="A157" s="159" t="s">
        <v>298</v>
      </c>
      <c r="B157" s="159"/>
      <c r="C157" s="159"/>
      <c r="D157" s="159"/>
      <c r="E157" s="159"/>
      <c r="F157" s="159"/>
      <c r="G157" s="159"/>
      <c r="H157" s="159"/>
      <c r="I157" s="159"/>
      <c r="J157" s="159"/>
      <c r="K157" s="159"/>
      <c r="L157" s="159"/>
    </row>
    <row r="158" spans="1:12" ht="18.75" customHeight="1">
      <c r="A158" s="177"/>
      <c r="B158" s="154" t="s">
        <v>299</v>
      </c>
    </row>
    <row r="159" spans="1:12" ht="18.75" customHeight="1">
      <c r="A159" s="177"/>
      <c r="C159" s="154" t="s">
        <v>300</v>
      </c>
    </row>
    <row r="160" spans="1:12" ht="18.75" customHeight="1">
      <c r="A160" s="177"/>
      <c r="B160" s="154" t="s">
        <v>301</v>
      </c>
    </row>
    <row r="161" spans="1:9" ht="18.75" customHeight="1">
      <c r="A161" s="177"/>
      <c r="D161" s="182" t="s">
        <v>5</v>
      </c>
      <c r="E161" s="182"/>
      <c r="F161" s="182"/>
      <c r="G161" s="182" t="s">
        <v>365</v>
      </c>
      <c r="H161" s="182"/>
      <c r="I161" s="183"/>
    </row>
    <row r="162" spans="1:9" ht="18.75" customHeight="1">
      <c r="A162" s="177"/>
      <c r="D162" s="154" t="s">
        <v>302</v>
      </c>
      <c r="G162" s="154" t="s">
        <v>365</v>
      </c>
    </row>
    <row r="163" spans="1:9" ht="18.75" customHeight="1">
      <c r="A163" s="177"/>
      <c r="D163" s="154" t="s">
        <v>310</v>
      </c>
    </row>
    <row r="164" spans="1:9" ht="18.75" customHeight="1">
      <c r="A164" s="177"/>
      <c r="D164" s="154" t="s">
        <v>311</v>
      </c>
    </row>
    <row r="165" spans="1:9" ht="9" customHeight="1">
      <c r="A165" s="177"/>
    </row>
    <row r="166" spans="1:9" ht="20.45" customHeight="1">
      <c r="A166" s="177"/>
    </row>
    <row r="167" spans="1:9" ht="20.45" customHeight="1"/>
  </sheetData>
  <mergeCells count="55">
    <mergeCell ref="B139:G139"/>
    <mergeCell ref="H139:I139"/>
    <mergeCell ref="J139:K139"/>
    <mergeCell ref="B140:G140"/>
    <mergeCell ref="H140:I140"/>
    <mergeCell ref="J140:K140"/>
    <mergeCell ref="B137:G137"/>
    <mergeCell ref="H137:I137"/>
    <mergeCell ref="J137:K137"/>
    <mergeCell ref="B138:G138"/>
    <mergeCell ref="H138:I138"/>
    <mergeCell ref="J138:K138"/>
    <mergeCell ref="B135:G135"/>
    <mergeCell ref="H135:I135"/>
    <mergeCell ref="J135:K135"/>
    <mergeCell ref="B136:G136"/>
    <mergeCell ref="H136:I136"/>
    <mergeCell ref="J136:K136"/>
    <mergeCell ref="B133:G133"/>
    <mergeCell ref="H133:I133"/>
    <mergeCell ref="J133:K133"/>
    <mergeCell ref="B134:G134"/>
    <mergeCell ref="H134:I134"/>
    <mergeCell ref="J134:K134"/>
    <mergeCell ref="B131:G131"/>
    <mergeCell ref="H131:I131"/>
    <mergeCell ref="J131:K131"/>
    <mergeCell ref="B132:G132"/>
    <mergeCell ref="H132:I132"/>
    <mergeCell ref="J132:K132"/>
    <mergeCell ref="B129:G129"/>
    <mergeCell ref="H129:I129"/>
    <mergeCell ref="J129:K129"/>
    <mergeCell ref="B130:G130"/>
    <mergeCell ref="H130:I130"/>
    <mergeCell ref="J130:K130"/>
    <mergeCell ref="B127:G127"/>
    <mergeCell ref="H127:I127"/>
    <mergeCell ref="J127:K127"/>
    <mergeCell ref="B128:G128"/>
    <mergeCell ref="H128:I128"/>
    <mergeCell ref="J128:K128"/>
    <mergeCell ref="B114:F114"/>
    <mergeCell ref="H114:I114"/>
    <mergeCell ref="J114:K114"/>
    <mergeCell ref="B115:F115"/>
    <mergeCell ref="H115:I115"/>
    <mergeCell ref="J115:K115"/>
    <mergeCell ref="A1:L1"/>
    <mergeCell ref="B112:F113"/>
    <mergeCell ref="G112:G113"/>
    <mergeCell ref="H112:K112"/>
    <mergeCell ref="L112:L113"/>
    <mergeCell ref="H113:I113"/>
    <mergeCell ref="J113:K113"/>
  </mergeCells>
  <phoneticPr fontId="58"/>
  <pageMargins left="0.43307086614173229" right="0.27559055118110237" top="0.47244094488188981" bottom="0.47244094488188981" header="0.39370078740157483" footer="0.19685039370078741"/>
  <pageSetup paperSize="9" scale="96" fitToHeight="0" orientation="portrait" r:id="rId1"/>
  <headerFooter>
    <oddFooter>&amp;C&amp;"游ゴシック Medium,標準"― &amp;P ―</oddFooter>
  </headerFooter>
  <rowBreaks count="4" manualBreakCount="4">
    <brk id="51" max="11" man="1"/>
    <brk id="104" max="11" man="1"/>
    <brk id="152" max="11" man="1"/>
    <brk id="16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連結貸借対照表</vt:lpstr>
      <vt:lpstr>連結行政コスト計算書</vt:lpstr>
      <vt:lpstr>連結純資産変動計算書</vt:lpstr>
      <vt:lpstr>連結資金収支計算書</vt:lpstr>
      <vt:lpstr>有形固定資産の明細</vt:lpstr>
      <vt:lpstr>無形固定資産の明細</vt:lpstr>
      <vt:lpstr>連結財務書類_注記</vt:lpstr>
      <vt:lpstr>無形固定資産の明細!Print_Area</vt:lpstr>
      <vt:lpstr>目次!Print_Area</vt:lpstr>
      <vt:lpstr>有形固定資産の明細!Print_Area</vt:lpstr>
      <vt:lpstr>連結財務書類_注記!Print_Area</vt:lpstr>
      <vt:lpstr>連結純資産変動計算書!Print_Area</vt:lpstr>
      <vt:lpstr>連結貸借対照表!Print_Area</vt:lpstr>
      <vt:lpstr>連結財務書類_注記!Print_Titles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梶原正隆</cp:lastModifiedBy>
  <cp:lastPrinted>2021-04-27T02:38:56Z</cp:lastPrinted>
  <dcterms:modified xsi:type="dcterms:W3CDTF">2021-04-27T02:39:02Z</dcterms:modified>
</cp:coreProperties>
</file>