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00決算統計\決算統計主任用\R6決算統計\19_財政状況資料集\05_HP掲載\"/>
    </mc:Choice>
  </mc:AlternateContent>
  <bookViews>
    <workbookView xWindow="12525" yWindow="180" windowWidth="16275" windowHeight="15300"/>
  </bookViews>
  <sheets>
    <sheet name="財政比較分析表" sheetId="13" r:id="rId1"/>
    <sheet name="経常経費分析表（経常収支比率の分析）" sheetId="14" r:id="rId2"/>
    <sheet name="経常経費分析表（人件費・公債費・普通建設事業費の分析）" sheetId="15" r:id="rId3"/>
    <sheet name="性質別歳出決算分析表（住民一人当たりのコスト）" sheetId="16" r:id="rId4"/>
    <sheet name="目的別歳出決算分析表（住民一人当たりのコスト）" sheetId="17" r:id="rId5"/>
    <sheet name="実質収支比率等に係る経年分析" sheetId="4" r:id="rId6"/>
    <sheet name="連結実質赤字比率に係る赤字・黒字の構成分析" sheetId="5" r:id="rId7"/>
    <sheet name="実質公債費比率（分子）の構造" sheetId="6" r:id="rId8"/>
    <sheet name="将来負担比率（分子）の構造" sheetId="7" r:id="rId9"/>
    <sheet name="基金残高に係る経年分析" sheetId="8" r:id="rId10"/>
    <sheet name="データシート" sheetId="9"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<sst xmlns="http://schemas.openxmlformats.org/spreadsheetml/2006/main" count="284" uniqueCount="156">
  <si>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</si>
  <si>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</si>
  <si>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</si>
  <si>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</si>
  <si>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</si>
  <si>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</si>
  <si>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</si>
  <si>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</si>
  <si>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</si>
  <si>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</si>
  <si>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</si>
  <si>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</si>
  <si>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</si>
  <si>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</si>
  <si>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</si>
  <si>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</si>
  <si>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</si>
  <si>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</si>
  <si>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</si>
  <si>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</si>
  <si>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</si>
  <si>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</si>
  <si>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</si>
  <si>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</si>
  <si>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</si>
  <si>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</si>
  <si>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</si>
  <si>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</si>
  <si>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</si>
  <si>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</si>
  <si>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</si>
  <si>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</si>
  <si>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</si>
  <si>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</si>
  <si>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</si>
  <si>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</si>
  <si>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</si>
  <si>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</si>
  <si>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</si>
  <si>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</si>
  <si>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</si>
  <si>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</si>
  <si>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</si>
  <si>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</si>
  <si>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</si>
  <si>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</si>
  <si>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</si>
  <si>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</si>
  <si>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</si>
  <si>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</si>
  <si>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</si>
  <si>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</si>
  <si>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</si>
  <si>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</si>
  <si>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</si>
  <si>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</si>
  <si>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</si>
  <si>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</si>
  <si>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</si>
  <si>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</si>
  <si>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</si>
  <si>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</si>
  <si>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</si>
  <si>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</si>
  <si>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</si>
  <si>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</si>
  <si>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</si>
  <si>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</si>
  <si>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</si>
  <si>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</si>
  <si>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</si>
  <si>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</si>
  <si>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</si>
  <si>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</si>
  <si>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</si>
  <si>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</si>
  <si>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合計</t>
    <rPh sb="0" eb="2">
      <t>ゴウケイ</t>
    </rPh>
    <phoneticPr fontId="5"/>
  </si>
  <si>
    <t>合計</t>
  </si>
  <si>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</si>
  <si>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</si>
  <si>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</si>
  <si>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</si>
  <si>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</si>
  <si>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</si>
  <si>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</si>
  <si>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</si>
  <si>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</si>
  <si>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</si>
  <si>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</si>
  <si>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</si>
  <si>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</si>
  <si>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</si>
  <si>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</si>
  <si>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</si>
  <si>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</si>
  <si>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</si>
  <si>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</si>
  <si>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</si>
  <si>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</si>
  <si>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</si>
  <si>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</si>
  <si>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</si>
  <si>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</si>
  <si>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</si>
  <si>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</si>
  <si>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</si>
  <si>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</si>
  <si>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</si>
  <si>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</si>
  <si>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</si>
  <si>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</si>
  <si>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</si>
  <si>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</si>
  <si>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</si>
  <si>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</si>
  <si>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</si>
  <si>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</si>
  <si>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</si>
  <si>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</si>
  <si>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</si>
  <si>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</si>
  <si>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</si>
  <si>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</si>
  <si>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</si>
  <si>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</si>
  <si>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</si>
  <si>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</si>
  <si>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</si>
  <si>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</si>
  <si>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</si>
  <si>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</si>
  <si>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</si>
  <si>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</si>
  <si>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0.28</t>
  </si>
  <si>
    <t>▲ 0.95</t>
  </si>
  <si>
    <t>▲ 2.64</t>
  </si>
  <si>
    <t>水道事業会計</t>
  </si>
  <si>
    <t>下水道事業会計</t>
  </si>
  <si>
    <t>一般会計</t>
  </si>
  <si>
    <t>介護保険特別会計</t>
  </si>
  <si>
    <t>国民健康保険特別会計</t>
  </si>
  <si>
    <t>後期高齢者医療特別会計</t>
  </si>
  <si>
    <t>給水施設事業特別会計</t>
  </si>
  <si>
    <t>住宅新築資金等貸付事業特別会計</t>
  </si>
  <si>
    <t>その他会計（赤字）</t>
  </si>
  <si>
    <t>その他会計（黒字）</t>
  </si>
  <si>
    <t>R02</t>
    <phoneticPr fontId="5"/>
  </si>
  <si>
    <t>R03</t>
    <phoneticPr fontId="5"/>
  </si>
  <si>
    <t>R04</t>
    <phoneticPr fontId="5"/>
  </si>
  <si>
    <t>R05</t>
    <phoneticPr fontId="5"/>
  </si>
  <si>
    <t>R06</t>
    <phoneticPr fontId="5"/>
  </si>
  <si>
    <t>地域振興基金</t>
    <rPh sb="0" eb="2">
      <t>チイキ</t>
    </rPh>
    <rPh sb="2" eb="4">
      <t>シンコウ</t>
    </rPh>
    <rPh sb="4" eb="6">
      <t>キキン</t>
    </rPh>
    <phoneticPr fontId="5"/>
  </si>
  <si>
    <t>市有施設整備基金</t>
    <rPh sb="0" eb="2">
      <t>シユウ</t>
    </rPh>
    <rPh sb="2" eb="4">
      <t>シセツ</t>
    </rPh>
    <rPh sb="4" eb="6">
      <t>セイビ</t>
    </rPh>
    <rPh sb="6" eb="8">
      <t>キキン</t>
    </rPh>
    <phoneticPr fontId="5"/>
  </si>
  <si>
    <t>災害対策基金</t>
    <rPh sb="0" eb="2">
      <t>サイガイ</t>
    </rPh>
    <rPh sb="2" eb="4">
      <t>タイサク</t>
    </rPh>
    <rPh sb="4" eb="6">
      <t>キキン</t>
    </rPh>
    <phoneticPr fontId="5"/>
  </si>
  <si>
    <t>地域福祉基金</t>
    <rPh sb="0" eb="2">
      <t>チイキ</t>
    </rPh>
    <rPh sb="2" eb="4">
      <t>フクシ</t>
    </rPh>
    <rPh sb="4" eb="6">
      <t>キキン</t>
    </rPh>
    <phoneticPr fontId="5"/>
  </si>
  <si>
    <t>市職員退職手当基金</t>
    <rPh sb="0" eb="1">
      <t>シ</t>
    </rPh>
    <rPh sb="1" eb="3">
      <t>ショクイン</t>
    </rPh>
    <rPh sb="3" eb="5">
      <t>タイショク</t>
    </rPh>
    <rPh sb="5" eb="7">
      <t>テアテ</t>
    </rPh>
    <rPh sb="7" eb="9">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</si>
</sst>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quot;▲ &quot;0.00"/>
    <numFmt numFmtId="177" formatCode="#,##0;&quot;▲ &quot;#,##0"/>
    <numFmt numFmtId="178" formatCode="#,##0_ "/>
    <numFmt numFmtId="179" formatCode="#,##0;&quot;△ &quot;#,##0"/>
    <numFmt numFmtId="180" formatCode="#,##0.0;&quot;△ &quot;#,##0.0"/>
    <numFmt numFmtId="181" formatCode="#,##0.0;&quot;▲ &quot;#,##0.0"/>
    <numFmt numFmtId="182" formatCode="#,##0.0_ "/>
    <numFmt numFmtId="183" formatCode="#,##0.00;&quot;▲ &quot;#,##0.00"/>
  </numFmts>
  <fonts count="2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9"/>
      <name val="ＭＳ ゴシック"/>
      <family val="3"/>
      <charset val="128"/>
    </font>
    <font>
      <sz val="14"/>
      <color indexed="8"/>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20"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37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16" fillId="5" borderId="0" xfId="6" applyFill="1" applyProtection="1">
      <protection hidden="1"/>
    </xf>
    <xf numFmtId="0" fontId="16" fillId="5" borderId="0" xfId="6" applyFill="1"/>
    <xf numFmtId="0" fontId="1" fillId="0" borderId="0" xfId="11" applyFont="1">
      <alignment vertical="center"/>
    </xf>
    <xf numFmtId="0" fontId="22" fillId="0" borderId="41" xfId="11" applyFont="1" applyBorder="1">
      <alignment vertical="center"/>
    </xf>
    <xf numFmtId="0" fontId="1" fillId="0" borderId="12" xfId="11" applyFont="1" applyBorder="1">
      <alignment vertical="center"/>
    </xf>
    <xf numFmtId="0" fontId="1" fillId="0" borderId="51" xfId="11" applyFont="1" applyBorder="1">
      <alignment vertical="center"/>
    </xf>
    <xf numFmtId="0" fontId="1" fillId="0" borderId="64" xfId="11" applyFont="1" applyBorder="1">
      <alignment vertical="center"/>
    </xf>
    <xf numFmtId="178" fontId="3" fillId="0" borderId="0" xfId="11" applyNumberFormat="1" applyFont="1">
      <alignment vertical="center"/>
    </xf>
    <xf numFmtId="0" fontId="1" fillId="0" borderId="38" xfId="11" applyFont="1" applyBorder="1">
      <alignment vertical="center"/>
    </xf>
    <xf numFmtId="0" fontId="1" fillId="5" borderId="41" xfId="11" applyFont="1" applyFill="1" applyBorder="1">
      <alignment vertical="center"/>
    </xf>
    <xf numFmtId="0" fontId="1" fillId="5" borderId="12" xfId="11" applyFont="1" applyFill="1" applyBorder="1">
      <alignment vertical="center"/>
    </xf>
    <xf numFmtId="0" fontId="1" fillId="5" borderId="51" xfId="11" applyFont="1" applyFill="1" applyBorder="1">
      <alignment vertical="center"/>
    </xf>
    <xf numFmtId="0" fontId="1" fillId="5" borderId="39" xfId="11" applyFont="1" applyFill="1" applyBorder="1">
      <alignment vertical="center"/>
    </xf>
    <xf numFmtId="0" fontId="1" fillId="5" borderId="31" xfId="11" applyFont="1" applyFill="1" applyBorder="1">
      <alignment vertical="center"/>
    </xf>
    <xf numFmtId="0" fontId="1" fillId="5" borderId="42" xfId="11" applyFont="1" applyFill="1" applyBorder="1">
      <alignment vertical="center"/>
    </xf>
    <xf numFmtId="178" fontId="3" fillId="5" borderId="37" xfId="11" applyNumberFormat="1" applyFont="1" applyFill="1" applyBorder="1">
      <alignment vertical="center"/>
    </xf>
    <xf numFmtId="178" fontId="3" fillId="5" borderId="56" xfId="11" applyNumberFormat="1" applyFont="1" applyFill="1" applyBorder="1">
      <alignment vertical="center"/>
    </xf>
    <xf numFmtId="178" fontId="3" fillId="5" borderId="40" xfId="11" applyNumberFormat="1" applyFont="1" applyFill="1" applyBorder="1">
      <alignment vertical="center"/>
    </xf>
    <xf numFmtId="178" fontId="3" fillId="5" borderId="34" xfId="11" applyNumberFormat="1" applyFont="1" applyFill="1" applyBorder="1" applyAlignment="1">
      <alignment horizontal="center" vertical="center"/>
    </xf>
    <xf numFmtId="178" fontId="20" fillId="5" borderId="65" xfId="11" applyNumberFormat="1" applyFont="1" applyFill="1" applyBorder="1" applyAlignment="1">
      <alignment horizontal="center" vertical="center"/>
    </xf>
    <xf numFmtId="178" fontId="3" fillId="5" borderId="54" xfId="11" applyNumberFormat="1" applyFont="1" applyFill="1" applyBorder="1" applyAlignment="1">
      <alignment horizontal="center" vertical="center"/>
    </xf>
    <xf numFmtId="177" fontId="3" fillId="5" borderId="50" xfId="12" applyNumberFormat="1" applyFont="1" applyFill="1" applyBorder="1" applyAlignment="1">
      <alignment horizontal="right" vertical="center" shrinkToFit="1"/>
    </xf>
    <xf numFmtId="177" fontId="3" fillId="5" borderId="37" xfId="12" applyNumberFormat="1" applyFont="1" applyFill="1" applyBorder="1" applyAlignment="1">
      <alignment horizontal="right" vertical="center" shrinkToFit="1"/>
    </xf>
    <xf numFmtId="181" fontId="3" fillId="5" borderId="66" xfId="12" applyNumberFormat="1" applyFont="1" applyFill="1" applyBorder="1" applyAlignment="1">
      <alignment horizontal="right" vertical="center" shrinkToFit="1"/>
    </xf>
    <xf numFmtId="177" fontId="3" fillId="5" borderId="34" xfId="12" applyNumberFormat="1" applyFont="1" applyFill="1" applyBorder="1" applyAlignment="1">
      <alignment horizontal="right" vertical="center" shrinkToFit="1"/>
    </xf>
    <xf numFmtId="177" fontId="3" fillId="5" borderId="39" xfId="12" applyNumberFormat="1" applyFont="1" applyFill="1" applyBorder="1" applyAlignment="1">
      <alignment horizontal="right" vertical="center" shrinkToFit="1"/>
    </xf>
    <xf numFmtId="181" fontId="3" fillId="5" borderId="54" xfId="12" applyNumberFormat="1" applyFont="1" applyFill="1" applyBorder="1" applyAlignment="1">
      <alignment horizontal="right" vertical="center" shrinkToFit="1"/>
    </xf>
    <xf numFmtId="182" fontId="3" fillId="0" borderId="0" xfId="11" applyNumberFormat="1" applyFont="1">
      <alignment vertical="center"/>
    </xf>
    <xf numFmtId="178" fontId="3" fillId="0" borderId="39" xfId="11" applyNumberFormat="1" applyFont="1" applyBorder="1">
      <alignment vertical="center"/>
    </xf>
    <xf numFmtId="178" fontId="3" fillId="0" borderId="31" xfId="11" applyNumberFormat="1" applyFont="1" applyBorder="1">
      <alignment vertical="center"/>
    </xf>
    <xf numFmtId="178" fontId="3" fillId="0" borderId="42" xfId="11" applyNumberFormat="1" applyFont="1" applyBorder="1">
      <alignment vertical="center"/>
    </xf>
    <xf numFmtId="178" fontId="3" fillId="0" borderId="34" xfId="11" applyNumberFormat="1" applyFont="1" applyBorder="1" applyAlignment="1">
      <alignment horizontal="center" vertical="center"/>
    </xf>
    <xf numFmtId="178" fontId="3" fillId="0" borderId="65" xfId="11" applyNumberFormat="1" applyFont="1" applyBorder="1" applyAlignment="1">
      <alignment horizontal="center" vertical="center"/>
    </xf>
    <xf numFmtId="178" fontId="3" fillId="0" borderId="54" xfId="11" applyNumberFormat="1" applyFont="1" applyBorder="1" applyAlignment="1">
      <alignment horizontal="center" vertical="center"/>
    </xf>
    <xf numFmtId="178" fontId="3" fillId="0" borderId="0" xfId="11" applyNumberFormat="1" applyFont="1" applyAlignment="1">
      <alignment horizontal="center" vertical="center"/>
    </xf>
    <xf numFmtId="178" fontId="3" fillId="0" borderId="64" xfId="11" applyNumberFormat="1" applyFont="1" applyBorder="1">
      <alignment vertical="center"/>
    </xf>
    <xf numFmtId="183" fontId="17" fillId="0" borderId="34" xfId="11" applyNumberFormat="1" applyFont="1" applyBorder="1" applyAlignment="1">
      <alignment horizontal="right" vertical="center" shrinkToFit="1"/>
    </xf>
    <xf numFmtId="183" fontId="17" fillId="0" borderId="65" xfId="11" applyNumberFormat="1" applyFont="1" applyBorder="1" applyAlignment="1">
      <alignment horizontal="right" vertical="center" shrinkToFit="1"/>
    </xf>
    <xf numFmtId="183" fontId="3" fillId="0" borderId="54" xfId="11" applyNumberFormat="1" applyFont="1" applyBorder="1" applyAlignment="1">
      <alignment horizontal="right" vertical="center" shrinkToFit="1"/>
    </xf>
    <xf numFmtId="178" fontId="3" fillId="0" borderId="38" xfId="11" applyNumberFormat="1" applyFont="1" applyBorder="1">
      <alignment vertical="center"/>
    </xf>
    <xf numFmtId="181" fontId="17" fillId="0" borderId="34" xfId="11" applyNumberFormat="1" applyFont="1" applyBorder="1" applyAlignment="1">
      <alignment horizontal="right" vertical="center" shrinkToFit="1"/>
    </xf>
    <xf numFmtId="181" fontId="17" fillId="0" borderId="65" xfId="11" applyNumberFormat="1" applyFont="1" applyBorder="1" applyAlignment="1">
      <alignment horizontal="right" vertical="center" shrinkToFit="1"/>
    </xf>
    <xf numFmtId="181" fontId="3" fillId="0" borderId="54" xfId="11" applyNumberFormat="1" applyFont="1" applyBorder="1" applyAlignment="1">
      <alignment horizontal="right" vertical="center" shrinkToFit="1"/>
    </xf>
    <xf numFmtId="178" fontId="3" fillId="0" borderId="37" xfId="11" applyNumberFormat="1" applyFont="1" applyBorder="1">
      <alignment vertical="center"/>
    </xf>
    <xf numFmtId="178" fontId="3" fillId="0" borderId="56" xfId="11" applyNumberFormat="1" applyFont="1" applyBorder="1">
      <alignment vertical="center"/>
    </xf>
    <xf numFmtId="182" fontId="3" fillId="0" borderId="56" xfId="11" applyNumberFormat="1" applyFont="1" applyBorder="1">
      <alignment vertical="center"/>
    </xf>
    <xf numFmtId="178" fontId="3" fillId="0" borderId="40" xfId="11" applyNumberFormat="1" applyFont="1" applyBorder="1">
      <alignment vertical="center"/>
    </xf>
    <xf numFmtId="0" fontId="3" fillId="0" borderId="0" xfId="11" applyFont="1">
      <alignment vertical="center"/>
    </xf>
    <xf numFmtId="0" fontId="1" fillId="0" borderId="51" xfId="11" applyFont="1" applyBorder="1" applyAlignment="1"/>
    <xf numFmtId="0" fontId="1" fillId="0" borderId="38" xfId="11" applyFont="1" applyBorder="1" applyAlignment="1"/>
    <xf numFmtId="177" fontId="3" fillId="5" borderId="34" xfId="11" applyNumberFormat="1" applyFont="1" applyFill="1" applyBorder="1" applyAlignment="1">
      <alignment horizontal="right" vertical="center" shrinkToFit="1"/>
    </xf>
    <xf numFmtId="177" fontId="3" fillId="5" borderId="65" xfId="11" applyNumberFormat="1" applyFont="1" applyFill="1" applyBorder="1" applyAlignment="1">
      <alignment horizontal="right" vertical="center" shrinkToFit="1"/>
    </xf>
    <xf numFmtId="181" fontId="3" fillId="5" borderId="54" xfId="11" applyNumberFormat="1" applyFont="1" applyFill="1" applyBorder="1" applyAlignment="1">
      <alignment horizontal="right" vertical="center" shrinkToFit="1"/>
    </xf>
    <xf numFmtId="177" fontId="3" fillId="0" borderId="34" xfId="11" applyNumberFormat="1" applyFont="1" applyBorder="1" applyAlignment="1">
      <alignment horizontal="right" vertical="center" shrinkToFit="1"/>
    </xf>
    <xf numFmtId="177" fontId="3" fillId="0" borderId="65" xfId="11" applyNumberFormat="1" applyFont="1" applyBorder="1" applyAlignment="1">
      <alignment horizontal="right" vertical="center" shrinkToFit="1"/>
    </xf>
    <xf numFmtId="0" fontId="3" fillId="0" borderId="0" xfId="11" applyFont="1" applyAlignment="1"/>
    <xf numFmtId="0" fontId="1" fillId="0" borderId="0" xfId="11" applyFont="1" applyAlignment="1"/>
    <xf numFmtId="182" fontId="3" fillId="0" borderId="12" xfId="11" applyNumberFormat="1" applyFont="1" applyBorder="1">
      <alignment vertical="center"/>
    </xf>
    <xf numFmtId="0" fontId="1" fillId="0" borderId="56" xfId="11" applyFont="1" applyBorder="1">
      <alignment vertical="center"/>
    </xf>
    <xf numFmtId="0" fontId="22" fillId="0" borderId="64" xfId="11" applyFont="1" applyBorder="1">
      <alignment vertical="center"/>
    </xf>
    <xf numFmtId="0" fontId="1" fillId="0" borderId="56" xfId="12" applyFont="1" applyBorder="1">
      <alignment vertical="center"/>
    </xf>
    <xf numFmtId="182" fontId="3" fillId="0" borderId="56" xfId="12" applyNumberFormat="1" applyFont="1" applyBorder="1">
      <alignment vertical="center"/>
    </xf>
    <xf numFmtId="178" fontId="17" fillId="0" borderId="41" xfId="13" applyNumberFormat="1" applyFont="1" applyBorder="1" applyAlignment="1">
      <alignment vertical="center"/>
    </xf>
    <xf numFmtId="178" fontId="17" fillId="0" borderId="51" xfId="13" applyNumberFormat="1" applyFont="1" applyBorder="1" applyAlignment="1">
      <alignment vertical="center"/>
    </xf>
    <xf numFmtId="178" fontId="17" fillId="0" borderId="37" xfId="13" applyNumberFormat="1" applyFont="1" applyBorder="1" applyAlignment="1">
      <alignment vertical="center"/>
    </xf>
    <xf numFmtId="178" fontId="17" fillId="0" borderId="40" xfId="13" applyNumberFormat="1" applyFont="1" applyBorder="1" applyAlignment="1">
      <alignment vertical="center"/>
    </xf>
    <xf numFmtId="178" fontId="17" fillId="0" borderId="41" xfId="13" applyNumberFormat="1" applyFont="1" applyBorder="1" applyAlignment="1">
      <alignment horizontal="center" vertical="center"/>
    </xf>
    <xf numFmtId="178" fontId="17" fillId="0" borderId="54" xfId="13" applyNumberFormat="1" applyFont="1" applyBorder="1" applyAlignment="1">
      <alignment horizontal="center" vertical="center" wrapText="1"/>
    </xf>
    <xf numFmtId="178" fontId="21" fillId="0" borderId="55" xfId="13" applyNumberFormat="1" applyFont="1" applyBorder="1" applyAlignment="1">
      <alignment horizontal="center" vertical="center"/>
    </xf>
    <xf numFmtId="178" fontId="17" fillId="0" borderId="56" xfId="13" applyNumberFormat="1" applyFont="1" applyBorder="1" applyAlignment="1">
      <alignment horizontal="center" vertical="center" wrapText="1"/>
    </xf>
    <xf numFmtId="178" fontId="17" fillId="0" borderId="34" xfId="13" applyNumberFormat="1" applyFont="1" applyBorder="1" applyAlignment="1">
      <alignment horizontal="center" vertical="center"/>
    </xf>
    <xf numFmtId="177" fontId="17" fillId="0" borderId="15" xfId="14" applyNumberFormat="1" applyFont="1" applyBorder="1" applyAlignment="1">
      <alignment horizontal="right" vertical="center" shrinkToFit="1"/>
    </xf>
    <xf numFmtId="177" fontId="17" fillId="0" borderId="41" xfId="14" applyNumberFormat="1" applyFont="1" applyBorder="1" applyAlignment="1">
      <alignment horizontal="right" vertical="center" shrinkToFit="1"/>
    </xf>
    <xf numFmtId="181" fontId="17" fillId="0" borderId="57" xfId="14" applyNumberFormat="1" applyFont="1" applyBorder="1" applyAlignment="1">
      <alignment horizontal="right" vertical="center" shrinkToFit="1"/>
    </xf>
    <xf numFmtId="177" fontId="17" fillId="0" borderId="55" xfId="14" applyNumberFormat="1" applyFont="1" applyBorder="1" applyAlignment="1">
      <alignment horizontal="right" vertical="center" shrinkToFit="1"/>
    </xf>
    <xf numFmtId="181" fontId="17" fillId="0" borderId="58" xfId="14" applyNumberFormat="1" applyFont="1" applyBorder="1" applyAlignment="1">
      <alignment horizontal="right" vertical="center" shrinkToFit="1"/>
    </xf>
    <xf numFmtId="181" fontId="17" fillId="0" borderId="15" xfId="14" applyNumberFormat="1" applyFont="1" applyBorder="1" applyAlignment="1">
      <alignment horizontal="right" vertical="center" shrinkToFit="1"/>
    </xf>
    <xf numFmtId="178" fontId="17" fillId="0" borderId="37" xfId="13" applyNumberFormat="1" applyFont="1" applyBorder="1" applyAlignment="1">
      <alignment horizontal="center" vertical="center"/>
    </xf>
    <xf numFmtId="178" fontId="17" fillId="0" borderId="59" xfId="13" applyNumberFormat="1" applyFont="1" applyBorder="1" applyAlignment="1">
      <alignment horizontal="center" vertical="center"/>
    </xf>
    <xf numFmtId="177" fontId="17" fillId="0" borderId="60" xfId="14" applyNumberFormat="1" applyFont="1" applyBorder="1" applyAlignment="1">
      <alignment horizontal="right" vertical="center" shrinkToFit="1"/>
    </xf>
    <xf numFmtId="177" fontId="17" fillId="0" borderId="61" xfId="14" applyNumberFormat="1" applyFont="1" applyBorder="1" applyAlignment="1">
      <alignment horizontal="right" vertical="center" shrinkToFit="1"/>
    </xf>
    <xf numFmtId="181" fontId="17" fillId="0" borderId="59" xfId="14" applyNumberFormat="1" applyFont="1" applyBorder="1" applyAlignment="1">
      <alignment horizontal="right" vertical="center" shrinkToFit="1"/>
    </xf>
    <xf numFmtId="177" fontId="17" fillId="0" borderId="62" xfId="14" applyNumberFormat="1" applyFont="1" applyBorder="1" applyAlignment="1">
      <alignment horizontal="right" vertical="center" shrinkToFit="1"/>
    </xf>
    <xf numFmtId="181" fontId="17" fillId="0" borderId="63" xfId="14" applyNumberFormat="1" applyFont="1" applyBorder="1" applyAlignment="1">
      <alignment horizontal="right" vertical="center" shrinkToFit="1"/>
    </xf>
    <xf numFmtId="181" fontId="17" fillId="0" borderId="60" xfId="14" applyNumberFormat="1" applyFont="1" applyBorder="1" applyAlignment="1">
      <alignment horizontal="right" vertical="center" shrinkToFit="1"/>
    </xf>
    <xf numFmtId="178" fontId="17" fillId="0" borderId="51" xfId="13" applyNumberFormat="1" applyFont="1" applyBorder="1" applyAlignment="1">
      <alignment horizontal="center" vertical="center"/>
    </xf>
    <xf numFmtId="181" fontId="17" fillId="0" borderId="12" xfId="14" applyNumberFormat="1" applyFont="1" applyBorder="1" applyAlignment="1">
      <alignment horizontal="right" vertical="center" shrinkToFit="1"/>
    </xf>
    <xf numFmtId="0" fontId="1" fillId="0" borderId="37" xfId="11" applyFont="1" applyBorder="1">
      <alignment vertical="center"/>
    </xf>
    <xf numFmtId="0" fontId="1" fillId="0" borderId="40" xfId="11"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178" fontId="17" fillId="0" borderId="15" xfId="13" applyNumberFormat="1" applyFont="1" applyBorder="1" applyAlignment="1">
      <alignment horizontal="center" vertical="center" wrapText="1"/>
    </xf>
    <xf numFmtId="178" fontId="17" fillId="0" borderId="50" xfId="13" applyNumberFormat="1" applyFont="1" applyBorder="1" applyAlignment="1">
      <alignment horizontal="center" vertical="center" wrapText="1"/>
    </xf>
    <xf numFmtId="178" fontId="17" fillId="0" borderId="39" xfId="13" applyNumberFormat="1" applyFont="1" applyBorder="1" applyAlignment="1">
      <alignment horizontal="center" vertical="center"/>
    </xf>
    <xf numFmtId="178" fontId="17" fillId="0" borderId="31" xfId="13" applyNumberFormat="1" applyFont="1" applyBorder="1" applyAlignment="1">
      <alignment horizontal="center" vertical="center"/>
    </xf>
    <xf numFmtId="178" fontId="17" fillId="0" borderId="42" xfId="13" applyNumberFormat="1" applyFont="1" applyBorder="1" applyAlignment="1">
      <alignment horizontal="center" vertical="center"/>
    </xf>
    <xf numFmtId="0" fontId="1" fillId="5" borderId="34" xfId="11" applyFont="1" applyFill="1" applyBorder="1" applyAlignment="1">
      <alignment horizontal="center" vertical="center" wrapText="1"/>
    </xf>
    <xf numFmtId="0" fontId="1" fillId="5" borderId="34" xfId="11" applyFont="1" applyFill="1" applyBorder="1" applyAlignment="1">
      <alignment horizontal="center" vertical="center"/>
    </xf>
    <xf numFmtId="178" fontId="3" fillId="5" borderId="39" xfId="11" applyNumberFormat="1" applyFont="1" applyFill="1" applyBorder="1" applyAlignment="1">
      <alignment vertical="center" wrapText="1"/>
    </xf>
    <xf numFmtId="178" fontId="3" fillId="5" borderId="31" xfId="11" applyNumberFormat="1" applyFont="1" applyFill="1" applyBorder="1" applyAlignment="1">
      <alignment vertical="center" wrapText="1"/>
    </xf>
    <xf numFmtId="178" fontId="3" fillId="5" borderId="42" xfId="11" applyNumberFormat="1" applyFont="1" applyFill="1" applyBorder="1" applyAlignment="1">
      <alignment vertical="center" wrapText="1"/>
    </xf>
    <xf numFmtId="178" fontId="3" fillId="0" borderId="39" xfId="11" applyNumberFormat="1" applyFont="1" applyBorder="1" applyAlignment="1">
      <alignment vertical="center" wrapText="1"/>
    </xf>
    <xf numFmtId="178" fontId="3" fillId="0" borderId="31" xfId="11" applyNumberFormat="1" applyFont="1" applyBorder="1" applyAlignment="1">
      <alignment vertical="center" wrapText="1"/>
    </xf>
    <xf numFmtId="178" fontId="3" fillId="0" borderId="42" xfId="11" applyNumberFormat="1" applyFont="1" applyBorder="1" applyAlignment="1">
      <alignment vertical="center" wrapText="1"/>
    </xf>
    <xf numFmtId="0" fontId="3" fillId="5" borderId="39" xfId="11" applyFont="1" applyFill="1" applyBorder="1">
      <alignment vertical="center"/>
    </xf>
    <xf numFmtId="0" fontId="3" fillId="5" borderId="31" xfId="11" applyFont="1" applyFill="1" applyBorder="1">
      <alignment vertical="center"/>
    </xf>
    <xf numFmtId="0" fontId="3" fillId="5" borderId="42" xfId="11" applyFont="1" applyFill="1" applyBorder="1">
      <alignment vertical="center"/>
    </xf>
    <xf numFmtId="178" fontId="3" fillId="0" borderId="12" xfId="11" applyNumberFormat="1" applyFont="1" applyBorder="1">
      <alignment vertical="center"/>
    </xf>
    <xf numFmtId="179" fontId="3" fillId="5" borderId="39" xfId="12" applyNumberFormat="1" applyFont="1" applyFill="1" applyBorder="1" applyAlignment="1">
      <alignment horizontal="left" vertical="center" wrapText="1"/>
    </xf>
    <xf numFmtId="179" fontId="3" fillId="5" borderId="31" xfId="12" applyNumberFormat="1" applyFont="1" applyFill="1" applyBorder="1" applyAlignment="1">
      <alignment horizontal="left" vertical="center" wrapText="1"/>
    </xf>
    <xf numFmtId="179" fontId="3" fillId="5" borderId="42" xfId="12" applyNumberFormat="1" applyFont="1" applyFill="1" applyBorder="1" applyAlignment="1">
      <alignment horizontal="left" vertical="center" wrapText="1"/>
    </xf>
    <xf numFmtId="0" fontId="3" fillId="5" borderId="39" xfId="12" applyFont="1" applyFill="1" applyBorder="1" applyAlignment="1">
      <alignment horizontal="left" vertical="center"/>
    </xf>
    <xf numFmtId="0" fontId="3" fillId="5" borderId="31" xfId="12" applyFont="1" applyFill="1" applyBorder="1" applyAlignment="1">
      <alignment horizontal="left" vertical="center"/>
    </xf>
    <xf numFmtId="0" fontId="3" fillId="5" borderId="42" xfId="12" applyFont="1" applyFill="1" applyBorder="1" applyAlignment="1">
      <alignment horizontal="left" vertical="center"/>
    </xf>
    <xf numFmtId="178" fontId="17" fillId="0" borderId="39" xfId="11" applyNumberFormat="1" applyFont="1" applyBorder="1">
      <alignment vertical="center"/>
    </xf>
    <xf numFmtId="178" fontId="17" fillId="0" borderId="31" xfId="11" applyNumberFormat="1" applyFont="1" applyBorder="1">
      <alignment vertical="center"/>
    </xf>
    <xf numFmtId="178" fontId="17" fillId="0" borderId="42" xfId="11"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15">
    <cellStyle name="標準" xfId="0" builtinId="0"/>
    <cellStyle name="標準 2" xfId="6"/>
    <cellStyle name="標準 2 2" xfId="7"/>
    <cellStyle name="標準 2 3" xfId="9"/>
    <cellStyle name="標準 3" xfId="10"/>
    <cellStyle name="標準 4" xfId="5"/>
    <cellStyle name="標準 4_APAHO401600" xfId="1"/>
    <cellStyle name="標準 4_APAHO4019001" xfId="4"/>
    <cellStyle name="標準 4_ZJ08_022012_青森市_2010" xfId="3"/>
    <cellStyle name="標準 6" xfId="8"/>
    <cellStyle name="標準_【レイアウト】（県）資料３（Ｐ２）　歳出比較分析表" xfId="11"/>
    <cellStyle name="標準_【レイアウト】（市）資料３（Ｐ２）　歳出比較分析表" xfId="12"/>
    <cellStyle name="標準_APAHO251300" xfId="13"/>
    <cellStyle name="標準_APAHO252300"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70329</c:v>
                </c:pt>
                <c:pt idx="1">
                  <c:v>71871</c:v>
                </c:pt>
                <c:pt idx="2">
                  <c:v>71807</c:v>
                </c:pt>
                <c:pt idx="3">
                  <c:v>80821</c:v>
                </c:pt>
                <c:pt idx="4">
                  <c:v>79840</c:v>
                </c:pt>
              </c:numCache>
            </c:numRef>
          </c:val>
          <c:smooth val="0"/>
          <c:extLst>
            <c:ext xmlns:c16="http://schemas.microsoft.com/office/drawing/2014/chart" uri="{C3380CC4-5D6E-409C-BE32-E72D297353CC}">
              <c16:uniqueId val="{00000000-7B31-4D90-99C0-EC00FD39F37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81962</c:v>
                </c:pt>
                <c:pt idx="1">
                  <c:v>78786</c:v>
                </c:pt>
                <c:pt idx="2">
                  <c:v>76486</c:v>
                </c:pt>
                <c:pt idx="3">
                  <c:v>60913</c:v>
                </c:pt>
                <c:pt idx="4">
                  <c:v>69329</c:v>
                </c:pt>
              </c:numCache>
            </c:numRef>
          </c:val>
          <c:smooth val="0"/>
          <c:extLst>
            <c:ext xmlns:c16="http://schemas.microsoft.com/office/drawing/2014/chart" uri="{C3380CC4-5D6E-409C-BE32-E72D297353CC}">
              <c16:uniqueId val="{00000001-7B31-4D90-99C0-EC00FD39F37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2.4700000000000002</c:v>
                </c:pt>
                <c:pt idx="1">
                  <c:v>7.11</c:v>
                </c:pt>
                <c:pt idx="2">
                  <c:v>6.37</c:v>
                </c:pt>
                <c:pt idx="3">
                  <c:v>3.58</c:v>
                </c:pt>
                <c:pt idx="4">
                  <c:v>3.68</c:v>
                </c:pt>
              </c:numCache>
            </c:numRef>
          </c:val>
          <c:extLst>
            <c:ext xmlns:c16="http://schemas.microsoft.com/office/drawing/2014/chart" uri="{C3380CC4-5D6E-409C-BE32-E72D297353CC}">
              <c16:uniqueId val="{00000000-8604-4A55-A1D4-688AEFA453A5}"/>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21.06</c:v>
                </c:pt>
                <c:pt idx="1">
                  <c:v>21.85</c:v>
                </c:pt>
                <c:pt idx="2">
                  <c:v>26.56</c:v>
                </c:pt>
                <c:pt idx="3">
                  <c:v>29.94</c:v>
                </c:pt>
                <c:pt idx="4">
                  <c:v>31.23</c:v>
                </c:pt>
              </c:numCache>
            </c:numRef>
          </c:val>
          <c:extLst>
            <c:ext xmlns:c16="http://schemas.microsoft.com/office/drawing/2014/chart" uri="{C3380CC4-5D6E-409C-BE32-E72D297353CC}">
              <c16:uniqueId val="{00000001-8604-4A55-A1D4-688AEFA453A5}"/>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-0.28000000000000003</c:v>
                </c:pt>
                <c:pt idx="1">
                  <c:v>4.78</c:v>
                </c:pt>
                <c:pt idx="2">
                  <c:v>-0.95</c:v>
                </c:pt>
                <c:pt idx="3">
                  <c:v>-2.64</c:v>
                </c:pt>
                <c:pt idx="4">
                  <c:v>0.53</c:v>
                </c:pt>
              </c:numCache>
            </c:numRef>
          </c:val>
          <c:smooth val="0"/>
          <c:extLst>
            <c:ext xmlns:c16="http://schemas.microsoft.com/office/drawing/2014/chart" uri="{C3380CC4-5D6E-409C-BE32-E72D297353CC}">
              <c16:uniqueId val="{00000002-8604-4A55-A1D4-688AEFA453A5}"/>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7270-46A1-A05A-6BF570868D2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270-46A1-A05A-6BF570868D20}"/>
            </c:ext>
          </c:extLst>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7270-46A1-A05A-6BF570868D20}"/>
            </c:ext>
          </c:extLst>
        </c:ser>
        <c:ser>
          <c:idx val="3"/>
          <c:order val="3"/>
          <c:tx>
            <c:strRef>
              <c:f>データシート!$A$30</c:f>
              <c:strCache>
                <c:ptCount val="1"/>
                <c:pt idx="0">
                  <c:v>給水施設事業特別会計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7270-46A1-A05A-6BF570868D20}"/>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4-7270-46A1-A05A-6BF570868D20}"/>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1.79</c:v>
                </c:pt>
                <c:pt idx="2">
                  <c:v>#N/A</c:v>
                </c:pt>
                <c:pt idx="3">
                  <c:v>2.36</c:v>
                </c:pt>
                <c:pt idx="4">
                  <c:v>#N/A</c:v>
                </c:pt>
                <c:pt idx="5">
                  <c:v>2.75</c:v>
                </c:pt>
                <c:pt idx="6">
                  <c:v>#N/A</c:v>
                </c:pt>
                <c:pt idx="7">
                  <c:v>1.41</c:v>
                </c:pt>
                <c:pt idx="8">
                  <c:v>#N/A</c:v>
                </c:pt>
                <c:pt idx="9">
                  <c:v>0.52</c:v>
                </c:pt>
              </c:numCache>
            </c:numRef>
          </c:val>
          <c:extLst>
            <c:ext xmlns:c16="http://schemas.microsoft.com/office/drawing/2014/chart" uri="{C3380CC4-5D6E-409C-BE32-E72D297353CC}">
              <c16:uniqueId val="{00000005-7270-46A1-A05A-6BF570868D20}"/>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0.69</c:v>
                </c:pt>
                <c:pt idx="2">
                  <c:v>#N/A</c:v>
                </c:pt>
                <c:pt idx="3">
                  <c:v>1.39</c:v>
                </c:pt>
                <c:pt idx="4">
                  <c:v>#N/A</c:v>
                </c:pt>
                <c:pt idx="5">
                  <c:v>1.22</c:v>
                </c:pt>
                <c:pt idx="6">
                  <c:v>#N/A</c:v>
                </c:pt>
                <c:pt idx="7">
                  <c:v>1.34</c:v>
                </c:pt>
                <c:pt idx="8">
                  <c:v>#N/A</c:v>
                </c:pt>
                <c:pt idx="9">
                  <c:v>0.87</c:v>
                </c:pt>
              </c:numCache>
            </c:numRef>
          </c:val>
          <c:extLst>
            <c:ext xmlns:c16="http://schemas.microsoft.com/office/drawing/2014/chart" uri="{C3380CC4-5D6E-409C-BE32-E72D297353CC}">
              <c16:uniqueId val="{00000006-7270-46A1-A05A-6BF570868D20}"/>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2.46</c:v>
                </c:pt>
                <c:pt idx="2">
                  <c:v>#N/A</c:v>
                </c:pt>
                <c:pt idx="3">
                  <c:v>7.11</c:v>
                </c:pt>
                <c:pt idx="4">
                  <c:v>#N/A</c:v>
                </c:pt>
                <c:pt idx="5">
                  <c:v>6.37</c:v>
                </c:pt>
                <c:pt idx="6">
                  <c:v>#N/A</c:v>
                </c:pt>
                <c:pt idx="7">
                  <c:v>3.58</c:v>
                </c:pt>
                <c:pt idx="8">
                  <c:v>#N/A</c:v>
                </c:pt>
                <c:pt idx="9">
                  <c:v>3.67</c:v>
                </c:pt>
              </c:numCache>
            </c:numRef>
          </c:val>
          <c:extLst>
            <c:ext xmlns:c16="http://schemas.microsoft.com/office/drawing/2014/chart" uri="{C3380CC4-5D6E-409C-BE32-E72D297353CC}">
              <c16:uniqueId val="{00000007-7270-46A1-A05A-6BF570868D20}"/>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2.73</c:v>
                </c:pt>
                <c:pt idx="2">
                  <c:v>#N/A</c:v>
                </c:pt>
                <c:pt idx="3">
                  <c:v>3.24</c:v>
                </c:pt>
                <c:pt idx="4">
                  <c:v>#N/A</c:v>
                </c:pt>
                <c:pt idx="5">
                  <c:v>4.28</c:v>
                </c:pt>
                <c:pt idx="6">
                  <c:v>#N/A</c:v>
                </c:pt>
                <c:pt idx="7">
                  <c:v>4.3</c:v>
                </c:pt>
                <c:pt idx="8">
                  <c:v>#N/A</c:v>
                </c:pt>
                <c:pt idx="9">
                  <c:v>4.16</c:v>
                </c:pt>
              </c:numCache>
            </c:numRef>
          </c:val>
          <c:extLst>
            <c:ext xmlns:c16="http://schemas.microsoft.com/office/drawing/2014/chart" uri="{C3380CC4-5D6E-409C-BE32-E72D297353CC}">
              <c16:uniqueId val="{00000008-7270-46A1-A05A-6BF570868D20}"/>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8.2799999999999994</c:v>
                </c:pt>
                <c:pt idx="2">
                  <c:v>#N/A</c:v>
                </c:pt>
                <c:pt idx="3">
                  <c:v>8.83</c:v>
                </c:pt>
                <c:pt idx="4">
                  <c:v>#N/A</c:v>
                </c:pt>
                <c:pt idx="5">
                  <c:v>9.61</c:v>
                </c:pt>
                <c:pt idx="6">
                  <c:v>#N/A</c:v>
                </c:pt>
                <c:pt idx="7">
                  <c:v>10.029999999999999</c:v>
                </c:pt>
                <c:pt idx="8">
                  <c:v>#N/A</c:v>
                </c:pt>
                <c:pt idx="9">
                  <c:v>9.86</c:v>
                </c:pt>
              </c:numCache>
            </c:numRef>
          </c:val>
          <c:extLst>
            <c:ext xmlns:c16="http://schemas.microsoft.com/office/drawing/2014/chart" uri="{C3380CC4-5D6E-409C-BE32-E72D297353CC}">
              <c16:uniqueId val="{00000009-7270-46A1-A05A-6BF570868D2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4244</c:v>
                </c:pt>
                <c:pt idx="5">
                  <c:v>4138</c:v>
                </c:pt>
                <c:pt idx="8">
                  <c:v>3945</c:v>
                </c:pt>
                <c:pt idx="11">
                  <c:v>3980</c:v>
                </c:pt>
                <c:pt idx="14">
                  <c:v>3822</c:v>
                </c:pt>
              </c:numCache>
            </c:numRef>
          </c:val>
          <c:extLst>
            <c:ext xmlns:c16="http://schemas.microsoft.com/office/drawing/2014/chart" uri="{C3380CC4-5D6E-409C-BE32-E72D297353CC}">
              <c16:uniqueId val="{00000000-C4CA-4661-9372-F6D566BDE93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4CA-4661-9372-F6D566BDE93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2</c:v>
                </c:pt>
                <c:pt idx="6">
                  <c:v>13</c:v>
                </c:pt>
                <c:pt idx="9">
                  <c:v>15</c:v>
                </c:pt>
                <c:pt idx="12">
                  <c:v>11</c:v>
                </c:pt>
              </c:numCache>
            </c:numRef>
          </c:val>
          <c:extLst>
            <c:ext xmlns:c16="http://schemas.microsoft.com/office/drawing/2014/chart" uri="{C3380CC4-5D6E-409C-BE32-E72D297353CC}">
              <c16:uniqueId val="{00000002-C4CA-4661-9372-F6D566BDE93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30</c:v>
                </c:pt>
                <c:pt idx="3">
                  <c:v>33</c:v>
                </c:pt>
                <c:pt idx="6">
                  <c:v>34</c:v>
                </c:pt>
                <c:pt idx="9">
                  <c:v>45</c:v>
                </c:pt>
                <c:pt idx="12">
                  <c:v>43</c:v>
                </c:pt>
              </c:numCache>
            </c:numRef>
          </c:val>
          <c:extLst>
            <c:ext xmlns:c16="http://schemas.microsoft.com/office/drawing/2014/chart" uri="{C3380CC4-5D6E-409C-BE32-E72D297353CC}">
              <c16:uniqueId val="{00000003-C4CA-4661-9372-F6D566BDE93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602</c:v>
                </c:pt>
                <c:pt idx="3">
                  <c:v>608</c:v>
                </c:pt>
                <c:pt idx="6">
                  <c:v>591</c:v>
                </c:pt>
                <c:pt idx="9">
                  <c:v>612</c:v>
                </c:pt>
                <c:pt idx="12">
                  <c:v>587</c:v>
                </c:pt>
              </c:numCache>
            </c:numRef>
          </c:val>
          <c:extLst>
            <c:ext xmlns:c16="http://schemas.microsoft.com/office/drawing/2014/chart" uri="{C3380CC4-5D6E-409C-BE32-E72D297353CC}">
              <c16:uniqueId val="{00000004-C4CA-4661-9372-F6D566BDE93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4CA-4661-9372-F6D566BDE93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4CA-4661-9372-F6D566BDE93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4283</c:v>
                </c:pt>
                <c:pt idx="3">
                  <c:v>4366</c:v>
                </c:pt>
                <c:pt idx="6">
                  <c:v>4382</c:v>
                </c:pt>
                <c:pt idx="9">
                  <c:v>4283</c:v>
                </c:pt>
                <c:pt idx="12">
                  <c:v>3995</c:v>
                </c:pt>
              </c:numCache>
            </c:numRef>
          </c:val>
          <c:extLst>
            <c:ext xmlns:c16="http://schemas.microsoft.com/office/drawing/2014/chart" uri="{C3380CC4-5D6E-409C-BE32-E72D297353CC}">
              <c16:uniqueId val="{00000007-C4CA-4661-9372-F6D566BDE93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672</c:v>
                </c:pt>
                <c:pt idx="2">
                  <c:v>#N/A</c:v>
                </c:pt>
                <c:pt idx="3">
                  <c:v>#N/A</c:v>
                </c:pt>
                <c:pt idx="4">
                  <c:v>871</c:v>
                </c:pt>
                <c:pt idx="5">
                  <c:v>#N/A</c:v>
                </c:pt>
                <c:pt idx="6">
                  <c:v>#N/A</c:v>
                </c:pt>
                <c:pt idx="7">
                  <c:v>1075</c:v>
                </c:pt>
                <c:pt idx="8">
                  <c:v>#N/A</c:v>
                </c:pt>
                <c:pt idx="9">
                  <c:v>#N/A</c:v>
                </c:pt>
                <c:pt idx="10">
                  <c:v>975</c:v>
                </c:pt>
                <c:pt idx="11">
                  <c:v>#N/A</c:v>
                </c:pt>
                <c:pt idx="12">
                  <c:v>#N/A</c:v>
                </c:pt>
                <c:pt idx="13">
                  <c:v>814</c:v>
                </c:pt>
                <c:pt idx="14">
                  <c:v>#N/A</c:v>
                </c:pt>
              </c:numCache>
            </c:numRef>
          </c:val>
          <c:smooth val="0"/>
          <c:extLst>
            <c:ext xmlns:c16="http://schemas.microsoft.com/office/drawing/2014/chart" uri="{C3380CC4-5D6E-409C-BE32-E72D297353CC}">
              <c16:uniqueId val="{00000008-C4CA-4661-9372-F6D566BDE93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33778</c:v>
                </c:pt>
                <c:pt idx="5">
                  <c:v>32332</c:v>
                </c:pt>
                <c:pt idx="8">
                  <c:v>31681</c:v>
                </c:pt>
                <c:pt idx="11">
                  <c:v>30877</c:v>
                </c:pt>
                <c:pt idx="14">
                  <c:v>29867</c:v>
                </c:pt>
              </c:numCache>
            </c:numRef>
          </c:val>
          <c:extLst>
            <c:ext xmlns:c16="http://schemas.microsoft.com/office/drawing/2014/chart" uri="{C3380CC4-5D6E-409C-BE32-E72D297353CC}">
              <c16:uniqueId val="{00000000-A9BA-4CE7-B36D-3038549B04A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3016</c:v>
                </c:pt>
                <c:pt idx="5">
                  <c:v>3226</c:v>
                </c:pt>
                <c:pt idx="8">
                  <c:v>3333</c:v>
                </c:pt>
                <c:pt idx="11">
                  <c:v>3629</c:v>
                </c:pt>
                <c:pt idx="14">
                  <c:v>3861</c:v>
                </c:pt>
              </c:numCache>
            </c:numRef>
          </c:val>
          <c:extLst>
            <c:ext xmlns:c16="http://schemas.microsoft.com/office/drawing/2014/chart" uri="{C3380CC4-5D6E-409C-BE32-E72D297353CC}">
              <c16:uniqueId val="{00000001-A9BA-4CE7-B36D-3038549B04A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12536</c:v>
                </c:pt>
                <c:pt idx="5">
                  <c:v>13337</c:v>
                </c:pt>
                <c:pt idx="8">
                  <c:v>14670</c:v>
                </c:pt>
                <c:pt idx="11">
                  <c:v>15419</c:v>
                </c:pt>
                <c:pt idx="14">
                  <c:v>16243</c:v>
                </c:pt>
              </c:numCache>
            </c:numRef>
          </c:val>
          <c:extLst>
            <c:ext xmlns:c16="http://schemas.microsoft.com/office/drawing/2014/chart" uri="{C3380CC4-5D6E-409C-BE32-E72D297353CC}">
              <c16:uniqueId val="{00000002-A9BA-4CE7-B36D-3038549B04A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9BA-4CE7-B36D-3038549B04A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9BA-4CE7-B36D-3038549B04A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3</c:v>
                </c:pt>
                <c:pt idx="3">
                  <c:v>1</c:v>
                </c:pt>
                <c:pt idx="6">
                  <c:v>2</c:v>
                </c:pt>
                <c:pt idx="9">
                  <c:v>1</c:v>
                </c:pt>
                <c:pt idx="12">
                  <c:v>2</c:v>
                </c:pt>
              </c:numCache>
            </c:numRef>
          </c:val>
          <c:extLst>
            <c:ext xmlns:c16="http://schemas.microsoft.com/office/drawing/2014/chart" uri="{C3380CC4-5D6E-409C-BE32-E72D297353CC}">
              <c16:uniqueId val="{00000005-A9BA-4CE7-B36D-3038549B04A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3997</c:v>
                </c:pt>
                <c:pt idx="3">
                  <c:v>4047</c:v>
                </c:pt>
                <c:pt idx="6">
                  <c:v>4012</c:v>
                </c:pt>
                <c:pt idx="9">
                  <c:v>4151</c:v>
                </c:pt>
                <c:pt idx="12">
                  <c:v>4143</c:v>
                </c:pt>
              </c:numCache>
            </c:numRef>
          </c:val>
          <c:extLst>
            <c:ext xmlns:c16="http://schemas.microsoft.com/office/drawing/2014/chart" uri="{C3380CC4-5D6E-409C-BE32-E72D297353CC}">
              <c16:uniqueId val="{00000006-A9BA-4CE7-B36D-3038549B04A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423</c:v>
                </c:pt>
                <c:pt idx="3">
                  <c:v>416</c:v>
                </c:pt>
                <c:pt idx="6">
                  <c:v>381</c:v>
                </c:pt>
                <c:pt idx="9">
                  <c:v>359</c:v>
                </c:pt>
                <c:pt idx="12">
                  <c:v>652</c:v>
                </c:pt>
              </c:numCache>
            </c:numRef>
          </c:val>
          <c:extLst>
            <c:ext xmlns:c16="http://schemas.microsoft.com/office/drawing/2014/chart" uri="{C3380CC4-5D6E-409C-BE32-E72D297353CC}">
              <c16:uniqueId val="{00000007-A9BA-4CE7-B36D-3038549B04A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4706</c:v>
                </c:pt>
                <c:pt idx="3">
                  <c:v>5394</c:v>
                </c:pt>
                <c:pt idx="6">
                  <c:v>5874</c:v>
                </c:pt>
                <c:pt idx="9">
                  <c:v>5810</c:v>
                </c:pt>
                <c:pt idx="12">
                  <c:v>5644</c:v>
                </c:pt>
              </c:numCache>
            </c:numRef>
          </c:val>
          <c:extLst>
            <c:ext xmlns:c16="http://schemas.microsoft.com/office/drawing/2014/chart" uri="{C3380CC4-5D6E-409C-BE32-E72D297353CC}">
              <c16:uniqueId val="{00000008-A9BA-4CE7-B36D-3038549B04A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A9BA-4CE7-B36D-3038549B04A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35888</c:v>
                </c:pt>
                <c:pt idx="3">
                  <c:v>35447</c:v>
                </c:pt>
                <c:pt idx="6">
                  <c:v>34332</c:v>
                </c:pt>
                <c:pt idx="9">
                  <c:v>33084</c:v>
                </c:pt>
                <c:pt idx="12">
                  <c:v>32476</c:v>
                </c:pt>
              </c:numCache>
            </c:numRef>
          </c:val>
          <c:extLst>
            <c:ext xmlns:c16="http://schemas.microsoft.com/office/drawing/2014/chart" uri="{C3380CC4-5D6E-409C-BE32-E72D297353CC}">
              <c16:uniqueId val="{0000000A-A9BA-4CE7-B36D-3038549B04A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9BA-4CE7-B36D-3038549B04A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5545</c:v>
                </c:pt>
                <c:pt idx="1">
                  <c:v>6259</c:v>
                </c:pt>
                <c:pt idx="2">
                  <c:v>6656</c:v>
                </c:pt>
              </c:numCache>
            </c:numRef>
          </c:val>
          <c:extLst>
            <c:ext xmlns:c16="http://schemas.microsoft.com/office/drawing/2014/chart" uri="{C3380CC4-5D6E-409C-BE32-E72D297353CC}">
              <c16:uniqueId val="{00000000-7FDB-486C-AC49-DB8566EBB28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1780</c:v>
                </c:pt>
                <c:pt idx="1">
                  <c:v>1875</c:v>
                </c:pt>
                <c:pt idx="2">
                  <c:v>1897</c:v>
                </c:pt>
              </c:numCache>
            </c:numRef>
          </c:val>
          <c:extLst>
            <c:ext xmlns:c16="http://schemas.microsoft.com/office/drawing/2014/chart" uri="{C3380CC4-5D6E-409C-BE32-E72D297353CC}">
              <c16:uniqueId val="{00000001-7FDB-486C-AC49-DB8566EBB28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8337</c:v>
                </c:pt>
                <c:pt idx="1">
                  <c:v>8189</c:v>
                </c:pt>
                <c:pt idx="2">
                  <c:v>8340</c:v>
                </c:pt>
              </c:numCache>
            </c:numRef>
          </c:val>
          <c:extLst>
            <c:ext xmlns:c16="http://schemas.microsoft.com/office/drawing/2014/chart" uri="{C3380CC4-5D6E-409C-BE32-E72D297353CC}">
              <c16:uniqueId val="{00000002-7FDB-486C-AC49-DB8566EBB28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0.01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ており、主な要因としては、基準財政需要額に大きな変動は見られない一方で、固定資産税をはじめとする税収増加により基準財政収入額が増加したことが挙げられる。依然として類似団体より低い水準となっていることから、引き続き自主財源の確保に努めるとともに、各種事務事業の見直しにより、経費の節減・合理化に努め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59267</xdr:rowOff>
    </xdr:from>
    <xdr:to>
      <xdr:col>23</xdr:col>
      <xdr:colOff>133350</xdr:colOff>
      <xdr:row>44</xdr:row>
      <xdr:rowOff>84667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0600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145644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59267</xdr:rowOff>
    </xdr:from>
    <xdr:to>
      <xdr:col>24</xdr:col>
      <xdr:colOff>12700</xdr:colOff>
      <xdr:row>35</xdr:row>
      <xdr:rowOff>59267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6350</xdr:rowOff>
    </xdr:from>
    <xdr:to>
      <xdr:col>23</xdr:col>
      <xdr:colOff>133350</xdr:colOff>
      <xdr:row>40</xdr:row>
      <xdr:rowOff>46567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686435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38</xdr:row>
      <xdr:rowOff>103310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61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86783</xdr:rowOff>
    </xdr:from>
    <xdr:to>
      <xdr:col>23</xdr:col>
      <xdr:colOff>184150</xdr:colOff>
      <xdr:row>40</xdr:row>
      <xdr:rowOff>16933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46567</xdr:rowOff>
    </xdr:from>
    <xdr:to>
      <xdr:col>19</xdr:col>
      <xdr:colOff>133350</xdr:colOff>
      <xdr:row>40</xdr:row>
      <xdr:rowOff>86783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flipV="1">
          <a:off x="3225800" y="69045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86783</xdr:rowOff>
    </xdr:from>
    <xdr:to>
      <xdr:col>19</xdr:col>
      <xdr:colOff>184150</xdr:colOff>
      <xdr:row>40</xdr:row>
      <xdr:rowOff>16933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27110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54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40</xdr:row>
      <xdr:rowOff>86783</xdr:rowOff>
    </xdr:from>
    <xdr:to>
      <xdr:col>15</xdr:col>
      <xdr:colOff>82550</xdr:colOff>
      <xdr:row>40</xdr:row>
      <xdr:rowOff>86783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46567</xdr:rowOff>
    </xdr:from>
    <xdr:to>
      <xdr:col>15</xdr:col>
      <xdr:colOff>133350</xdr:colOff>
      <xdr:row>39</xdr:row>
      <xdr:rowOff>148167</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158344</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40</xdr:row>
      <xdr:rowOff>86783</xdr:rowOff>
    </xdr:from>
    <xdr:to>
      <xdr:col>11</xdr:col>
      <xdr:colOff>31750</xdr:colOff>
      <xdr:row>40</xdr:row>
      <xdr:rowOff>86783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86783</xdr:rowOff>
    </xdr:from>
    <xdr:to>
      <xdr:col>11</xdr:col>
      <xdr:colOff>82550</xdr:colOff>
      <xdr:row>40</xdr:row>
      <xdr:rowOff>16933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27110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37</xdr:row>
      <xdr:rowOff>67733</xdr:rowOff>
    </xdr:from>
    <xdr:to>
      <xdr:col>7</xdr:col>
      <xdr:colOff>31750</xdr:colOff>
      <xdr:row>37</xdr:row>
      <xdr:rowOff>169334</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411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8060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127000</xdr:rowOff>
    </xdr:from>
    <xdr:to>
      <xdr:col>23</xdr:col>
      <xdr:colOff>184150</xdr:colOff>
      <xdr:row>40</xdr:row>
      <xdr:rowOff>57150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39</xdr:row>
      <xdr:rowOff>99077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78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167217</xdr:rowOff>
    </xdr:from>
    <xdr:to>
      <xdr:col>19</xdr:col>
      <xdr:colOff>184150</xdr:colOff>
      <xdr:row>40</xdr:row>
      <xdr:rowOff>97367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82144</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9401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35983</xdr:rowOff>
    </xdr:from>
    <xdr:to>
      <xdr:col>15</xdr:col>
      <xdr:colOff>133350</xdr:colOff>
      <xdr:row>40</xdr:row>
      <xdr:rowOff>137583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122360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35983</xdr:rowOff>
    </xdr:from>
    <xdr:to>
      <xdr:col>11</xdr:col>
      <xdr:colOff>82550</xdr:colOff>
      <xdr:row>40</xdr:row>
      <xdr:rowOff>137583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122360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35983</xdr:rowOff>
    </xdr:from>
    <xdr:to>
      <xdr:col>7</xdr:col>
      <xdr:colOff>31750</xdr:colOff>
      <xdr:row>40</xdr:row>
      <xdr:rowOff>137583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122360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地方交付税及び各種交付金の増により歳入経常一般財源が増加したものの、退職者人数の増による退職手当の増や、学校給食無償化に伴う物件費の経常経費充当一般財源の増等によ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ポイント増となった。今後も自主財源の確保、行財政運営の効率化、各種事務事業の見直しと経費の節減・合理化に努める。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160655</xdr:rowOff>
    </xdr:from>
    <xdr:to>
      <xdr:col>23</xdr:col>
      <xdr:colOff>133350</xdr:colOff>
      <xdr:row>67</xdr:row>
      <xdr:rowOff>43815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76205"/>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15892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50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43815</xdr:rowOff>
    </xdr:from>
    <xdr:to>
      <xdr:col>24</xdr:col>
      <xdr:colOff>12700</xdr:colOff>
      <xdr:row>67</xdr:row>
      <xdr:rowOff>43815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3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75582</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1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160655</xdr:rowOff>
    </xdr:from>
    <xdr:to>
      <xdr:col>24</xdr:col>
      <xdr:colOff>12700</xdr:colOff>
      <xdr:row>59</xdr:row>
      <xdr:rowOff>160655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7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93663</xdr:rowOff>
    </xdr:from>
    <xdr:to>
      <xdr:col>23</xdr:col>
      <xdr:colOff>133350</xdr:colOff>
      <xdr:row>64</xdr:row>
      <xdr:rowOff>111760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1066463"/>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47324</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48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30797</xdr:rowOff>
    </xdr:from>
    <xdr:to>
      <xdr:col>23</xdr:col>
      <xdr:colOff>184150</xdr:colOff>
      <xdr:row>64</xdr:row>
      <xdr:rowOff>132397</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100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39370</xdr:rowOff>
    </xdr:from>
    <xdr:to>
      <xdr:col>19</xdr:col>
      <xdr:colOff>133350</xdr:colOff>
      <xdr:row>64</xdr:row>
      <xdr:rowOff>93663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1012170"/>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52087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68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74613</xdr:rowOff>
    </xdr:from>
    <xdr:to>
      <xdr:col>15</xdr:col>
      <xdr:colOff>82550</xdr:colOff>
      <xdr:row>64</xdr:row>
      <xdr:rowOff>39370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704513"/>
          <a:ext cx="889000" cy="30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51435</xdr:rowOff>
    </xdr:from>
    <xdr:to>
      <xdr:col>15</xdr:col>
      <xdr:colOff>133350</xdr:colOff>
      <xdr:row>63</xdr:row>
      <xdr:rowOff>153035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163212</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74613</xdr:rowOff>
    </xdr:from>
    <xdr:to>
      <xdr:col>11</xdr:col>
      <xdr:colOff>31750</xdr:colOff>
      <xdr:row>64</xdr:row>
      <xdr:rowOff>9207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704513"/>
          <a:ext cx="889000" cy="27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29845</xdr:rowOff>
    </xdr:from>
    <xdr:to>
      <xdr:col>11</xdr:col>
      <xdr:colOff>82550</xdr:colOff>
      <xdr:row>62</xdr:row>
      <xdr:rowOff>131445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116222</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69532</xdr:rowOff>
    </xdr:from>
    <xdr:to>
      <xdr:col>7</xdr:col>
      <xdr:colOff>31750</xdr:colOff>
      <xdr:row>63</xdr:row>
      <xdr:rowOff>171132</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9859</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60960</xdr:rowOff>
    </xdr:from>
    <xdr:to>
      <xdr:col>23</xdr:col>
      <xdr:colOff>184150</xdr:colOff>
      <xdr:row>64</xdr:row>
      <xdr:rowOff>162560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33037</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00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42863</xdr:rowOff>
    </xdr:from>
    <xdr:to>
      <xdr:col>19</xdr:col>
      <xdr:colOff>184150</xdr:colOff>
      <xdr:row>64</xdr:row>
      <xdr:rowOff>144463</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01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129240</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10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160020</xdr:rowOff>
    </xdr:from>
    <xdr:to>
      <xdr:col>15</xdr:col>
      <xdr:colOff>133350</xdr:colOff>
      <xdr:row>64</xdr:row>
      <xdr:rowOff>90170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74947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23813</xdr:rowOff>
    </xdr:from>
    <xdr:to>
      <xdr:col>11</xdr:col>
      <xdr:colOff>82550</xdr:colOff>
      <xdr:row>62</xdr:row>
      <xdr:rowOff>125413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135590</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129857</xdr:rowOff>
    </xdr:from>
    <xdr:to>
      <xdr:col>7</xdr:col>
      <xdr:colOff>31750</xdr:colOff>
      <xdr:row>64</xdr:row>
      <xdr:rowOff>60007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93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44784</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01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[211,156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令和６年度は、人口一人当たりの決算額が前年度比で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9,032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増となり、類似団体平均と県平均を上回っている。主な要因としては、退職者人数の増による退職手当の増等が挙げられる。引き続き、事務事業の見直しや公共施設等総合管理計画に基づく施設の適正配置を行い、経費節減に努め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22041</xdr:rowOff>
    </xdr:from>
    <xdr:to>
      <xdr:col>23</xdr:col>
      <xdr:colOff>133350</xdr:colOff>
      <xdr:row>89</xdr:row>
      <xdr:rowOff>10283</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09491"/>
          <a:ext cx="0" cy="13598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153810</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24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10283</xdr:rowOff>
    </xdr:from>
    <xdr:to>
      <xdr:col>24</xdr:col>
      <xdr:colOff>12700</xdr:colOff>
      <xdr:row>89</xdr:row>
      <xdr:rowOff>10283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26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108418</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5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22041</xdr:rowOff>
    </xdr:from>
    <xdr:to>
      <xdr:col>24</xdr:col>
      <xdr:colOff>12700</xdr:colOff>
      <xdr:row>81</xdr:row>
      <xdr:rowOff>22041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09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45486</xdr:rowOff>
    </xdr:from>
    <xdr:to>
      <xdr:col>23</xdr:col>
      <xdr:colOff>133350</xdr:colOff>
      <xdr:row>84</xdr:row>
      <xdr:rowOff>107756</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447286"/>
          <a:ext cx="838200" cy="62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98435</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57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81908</xdr:rowOff>
    </xdr:from>
    <xdr:to>
      <xdr:col>23</xdr:col>
      <xdr:colOff>184150</xdr:colOff>
      <xdr:row>84</xdr:row>
      <xdr:rowOff>12058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31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41073</xdr:rowOff>
    </xdr:from>
    <xdr:to>
      <xdr:col>19</xdr:col>
      <xdr:colOff>133350</xdr:colOff>
      <xdr:row>84</xdr:row>
      <xdr:rowOff>45486</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442873"/>
          <a:ext cx="889000" cy="4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819</xdr:rowOff>
    </xdr:from>
    <xdr:to>
      <xdr:col>19</xdr:col>
      <xdr:colOff>184150</xdr:colOff>
      <xdr:row>83</xdr:row>
      <xdr:rowOff>102419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3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112596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000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150544</xdr:rowOff>
    </xdr:from>
    <xdr:to>
      <xdr:col>15</xdr:col>
      <xdr:colOff>82550</xdr:colOff>
      <xdr:row>84</xdr:row>
      <xdr:rowOff>41073</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380894"/>
          <a:ext cx="889000" cy="61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159493</xdr:rowOff>
    </xdr:from>
    <xdr:to>
      <xdr:col>15</xdr:col>
      <xdr:colOff>133350</xdr:colOff>
      <xdr:row>83</xdr:row>
      <xdr:rowOff>89643</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8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99820</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87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150544</xdr:rowOff>
    </xdr:from>
    <xdr:to>
      <xdr:col>11</xdr:col>
      <xdr:colOff>31750</xdr:colOff>
      <xdr:row>83</xdr:row>
      <xdr:rowOff>168063</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1447800" y="14380894"/>
          <a:ext cx="889000" cy="1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125918</xdr:rowOff>
    </xdr:from>
    <xdr:to>
      <xdr:col>11</xdr:col>
      <xdr:colOff>82550</xdr:colOff>
      <xdr:row>83</xdr:row>
      <xdr:rowOff>56068</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8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66245</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953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19242</xdr:rowOff>
    </xdr:from>
    <xdr:to>
      <xdr:col>7</xdr:col>
      <xdr:colOff>31750</xdr:colOff>
      <xdr:row>82</xdr:row>
      <xdr:rowOff>120842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078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131019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47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56956</xdr:rowOff>
    </xdr:from>
    <xdr:to>
      <xdr:col>23</xdr:col>
      <xdr:colOff>184150</xdr:colOff>
      <xdr:row>84</xdr:row>
      <xdr:rowOff>158556</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45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29033</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43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166136</xdr:rowOff>
    </xdr:from>
    <xdr:to>
      <xdr:col>19</xdr:col>
      <xdr:colOff>184150</xdr:colOff>
      <xdr:row>84</xdr:row>
      <xdr:rowOff>96286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396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81063</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482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161723</xdr:rowOff>
    </xdr:from>
    <xdr:to>
      <xdr:col>15</xdr:col>
      <xdr:colOff>133350</xdr:colOff>
      <xdr:row>84</xdr:row>
      <xdr:rowOff>91873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392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76650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47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99744</xdr:rowOff>
    </xdr:from>
    <xdr:to>
      <xdr:col>11</xdr:col>
      <xdr:colOff>82550</xdr:colOff>
      <xdr:row>84</xdr:row>
      <xdr:rowOff>29894</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33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14671</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416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117263</xdr:rowOff>
    </xdr:from>
    <xdr:to>
      <xdr:col>7</xdr:col>
      <xdr:colOff>31750</xdr:colOff>
      <xdr:row>84</xdr:row>
      <xdr:rowOff>47413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347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32190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433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27</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月より、職員給の見直しと給与制度の総合的見直しを行い、現給保障を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とせず上限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、期間も国の</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年間に対し</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年間とし、平成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28</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年度末で現給保障を終了した。さらには、平成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29</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年度より、行政職給料表等級別基準職務表を８級制から７級制へと見直しを行っている。今後もラスパイレス指数の動向を注視しながら見直しを行うなど、定員管理と併せ給与制度の適正化に努めていく。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88</xdr:row>
      <xdr:rowOff>137886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657036"/>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86179</xdr:rowOff>
    </xdr:from>
    <xdr:to>
      <xdr:col>81</xdr:col>
      <xdr:colOff>44450</xdr:colOff>
      <xdr:row>88</xdr:row>
      <xdr:rowOff>137886</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5173779"/>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100891</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502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0</xdr:rowOff>
    </xdr:from>
    <xdr:to>
      <xdr:col>77</xdr:col>
      <xdr:colOff>44450</xdr:colOff>
      <xdr:row>88</xdr:row>
      <xdr:rowOff>86179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5290800" y="1508760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0</xdr:rowOff>
    </xdr:from>
    <xdr:to>
      <xdr:col>72</xdr:col>
      <xdr:colOff>203200</xdr:colOff>
      <xdr:row>88</xdr:row>
      <xdr:rowOff>51707</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508760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59163</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4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51707</xdr:rowOff>
    </xdr:from>
    <xdr:to>
      <xdr:col>68</xdr:col>
      <xdr:colOff>152400</xdr:colOff>
      <xdr:row>88</xdr:row>
      <xdr:rowOff>68943</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513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170543</xdr:rowOff>
    </xdr:from>
    <xdr:to>
      <xdr:col>64</xdr:col>
      <xdr:colOff>152400</xdr:colOff>
      <xdr:row>86</xdr:row>
      <xdr:rowOff>100693</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110870</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87086</xdr:rowOff>
    </xdr:from>
    <xdr:to>
      <xdr:col>81</xdr:col>
      <xdr:colOff>95250</xdr:colOff>
      <xdr:row>89</xdr:row>
      <xdr:rowOff>17236</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154413</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5070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35379</xdr:rowOff>
    </xdr:from>
    <xdr:to>
      <xdr:col>77</xdr:col>
      <xdr:colOff>95250</xdr:colOff>
      <xdr:row>88</xdr:row>
      <xdr:rowOff>136979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512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121756</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5209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120650</xdr:rowOff>
    </xdr:from>
    <xdr:to>
      <xdr:col>73</xdr:col>
      <xdr:colOff>44450</xdr:colOff>
      <xdr:row>88</xdr:row>
      <xdr:rowOff>50800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907</xdr:rowOff>
    </xdr:from>
    <xdr:to>
      <xdr:col>68</xdr:col>
      <xdr:colOff>203200</xdr:colOff>
      <xdr:row>88</xdr:row>
      <xdr:rowOff>102507</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508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87284</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17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18143</xdr:rowOff>
    </xdr:from>
    <xdr:to>
      <xdr:col>64</xdr:col>
      <xdr:colOff>152400</xdr:colOff>
      <xdr:row>88</xdr:row>
      <xdr:rowOff>119743</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510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104520</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519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多様化する市民ニーズへの対応や国の経済対策などによる事務事業の増加が見込まれるが、最小の人数で最大の成果を挙げるため、組織や事務事業の見直し、民間活力の導入や市民との協働を積極的に進める。今後の行政需要に対応できる効率的な組織運営に向け、定年延長による退職者数の変動も踏まえながら、定員管理方針による職員数の適正化を図っていく。</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45538</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43490"/>
          <a:ext cx="0" cy="1389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17615</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50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45538</xdr:rowOff>
    </xdr:from>
    <xdr:to>
      <xdr:col>81</xdr:col>
      <xdr:colOff>133350</xdr:colOff>
      <xdr:row>67</xdr:row>
      <xdr:rowOff>45538</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532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16873</xdr:rowOff>
    </xdr:from>
    <xdr:to>
      <xdr:col>81</xdr:col>
      <xdr:colOff>44450</xdr:colOff>
      <xdr:row>62</xdr:row>
      <xdr:rowOff>29512</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646773"/>
          <a:ext cx="8382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119578</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406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103051</xdr:rowOff>
    </xdr:from>
    <xdr:to>
      <xdr:col>81</xdr:col>
      <xdr:colOff>95250</xdr:colOff>
      <xdr:row>62</xdr:row>
      <xdr:rowOff>33201</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786</xdr:rowOff>
    </xdr:from>
    <xdr:to>
      <xdr:col>77</xdr:col>
      <xdr:colOff>44450</xdr:colOff>
      <xdr:row>62</xdr:row>
      <xdr:rowOff>16873</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63068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89263</xdr:rowOff>
    </xdr:from>
    <xdr:to>
      <xdr:col>77</xdr:col>
      <xdr:colOff>95250</xdr:colOff>
      <xdr:row>62</xdr:row>
      <xdr:rowOff>19413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47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29590</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316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144659</xdr:rowOff>
    </xdr:from>
    <xdr:to>
      <xdr:col>72</xdr:col>
      <xdr:colOff>203200</xdr:colOff>
      <xdr:row>62</xdr:row>
      <xdr:rowOff>786</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0603109"/>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75474</xdr:rowOff>
    </xdr:from>
    <xdr:to>
      <xdr:col>73</xdr:col>
      <xdr:colOff>44450</xdr:colOff>
      <xdr:row>62</xdr:row>
      <xdr:rowOff>5624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15801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128572</xdr:rowOff>
    </xdr:from>
    <xdr:to>
      <xdr:col>68</xdr:col>
      <xdr:colOff>152400</xdr:colOff>
      <xdr:row>61</xdr:row>
      <xdr:rowOff>144659</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587022"/>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65133</xdr:rowOff>
    </xdr:from>
    <xdr:to>
      <xdr:col>68</xdr:col>
      <xdr:colOff>203200</xdr:colOff>
      <xdr:row>61</xdr:row>
      <xdr:rowOff>166733</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5460</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21469</xdr:rowOff>
    </xdr:from>
    <xdr:to>
      <xdr:col>64</xdr:col>
      <xdr:colOff>152400</xdr:colOff>
      <xdr:row>61</xdr:row>
      <xdr:rowOff>123069</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133246</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150162</xdr:rowOff>
    </xdr:from>
    <xdr:to>
      <xdr:col>81</xdr:col>
      <xdr:colOff>95250</xdr:colOff>
      <xdr:row>62</xdr:row>
      <xdr:rowOff>80312</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608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122239</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580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137523</xdr:rowOff>
    </xdr:from>
    <xdr:to>
      <xdr:col>77</xdr:col>
      <xdr:colOff>95250</xdr:colOff>
      <xdr:row>62</xdr:row>
      <xdr:rowOff>67673</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52450</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121436</xdr:rowOff>
    </xdr:from>
    <xdr:to>
      <xdr:col>73</xdr:col>
      <xdr:colOff>44450</xdr:colOff>
      <xdr:row>62</xdr:row>
      <xdr:rowOff>51586</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5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36363</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6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93859</xdr:rowOff>
    </xdr:from>
    <xdr:to>
      <xdr:col>68</xdr:col>
      <xdr:colOff>203200</xdr:colOff>
      <xdr:row>62</xdr:row>
      <xdr:rowOff>24009</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55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8786</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638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77772</xdr:rowOff>
    </xdr:from>
    <xdr:to>
      <xdr:col>64</xdr:col>
      <xdr:colOff>152400</xdr:colOff>
      <xdr:row>62</xdr:row>
      <xdr:rowOff>7922</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53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164149</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令和６年度は、前年度比で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少し、引き続き類似団体内平均を下回っているものの、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33867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14045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5944</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33867</xdr:rowOff>
    </xdr:from>
    <xdr:to>
      <xdr:col>81</xdr:col>
      <xdr:colOff>133350</xdr:colOff>
      <xdr:row>45</xdr:row>
      <xdr:rowOff>33867</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158750</xdr:rowOff>
    </xdr:from>
    <xdr:to>
      <xdr:col>81</xdr:col>
      <xdr:colOff>44450</xdr:colOff>
      <xdr:row>38</xdr:row>
      <xdr:rowOff>705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6179800" y="650240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166105</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852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22578</xdr:rowOff>
    </xdr:from>
    <xdr:to>
      <xdr:col>81</xdr:col>
      <xdr:colOff>95250</xdr:colOff>
      <xdr:row>40</xdr:row>
      <xdr:rowOff>124178</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91722</xdr:rowOff>
    </xdr:from>
    <xdr:to>
      <xdr:col>77</xdr:col>
      <xdr:colOff>44450</xdr:colOff>
      <xdr:row>38</xdr:row>
      <xdr:rowOff>705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643537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153811</xdr:rowOff>
    </xdr:from>
    <xdr:to>
      <xdr:col>77</xdr:col>
      <xdr:colOff>95250</xdr:colOff>
      <xdr:row>40</xdr:row>
      <xdr:rowOff>83961</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68738</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9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155928</xdr:rowOff>
    </xdr:from>
    <xdr:to>
      <xdr:col>72</xdr:col>
      <xdr:colOff>203200</xdr:colOff>
      <xdr:row>37</xdr:row>
      <xdr:rowOff>91722</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6328128"/>
          <a:ext cx="889000" cy="10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113595</xdr:rowOff>
    </xdr:from>
    <xdr:to>
      <xdr:col>73</xdr:col>
      <xdr:colOff>44450</xdr:colOff>
      <xdr:row>40</xdr:row>
      <xdr:rowOff>43745</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28522</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155928</xdr:rowOff>
    </xdr:from>
    <xdr:to>
      <xdr:col>68</xdr:col>
      <xdr:colOff>152400</xdr:colOff>
      <xdr:row>36</xdr:row>
      <xdr:rowOff>155928</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a:off x="13512800" y="6328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113595</xdr:rowOff>
    </xdr:from>
    <xdr:to>
      <xdr:col>68</xdr:col>
      <xdr:colOff>203200</xdr:colOff>
      <xdr:row>40</xdr:row>
      <xdr:rowOff>43745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28522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46567</xdr:rowOff>
    </xdr:from>
    <xdr:to>
      <xdr:col>64</xdr:col>
      <xdr:colOff>152400</xdr:colOff>
      <xdr:row>39</xdr:row>
      <xdr:rowOff>148167</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132944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107950</xdr:rowOff>
    </xdr:from>
    <xdr:to>
      <xdr:col>81</xdr:col>
      <xdr:colOff>95250</xdr:colOff>
      <xdr:row>38</xdr:row>
      <xdr:rowOff>38100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124477</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121355</xdr:rowOff>
    </xdr:from>
    <xdr:to>
      <xdr:col>77</xdr:col>
      <xdr:colOff>95250</xdr:colOff>
      <xdr:row>38</xdr:row>
      <xdr:rowOff>51505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646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61682</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6233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40922</xdr:rowOff>
    </xdr:from>
    <xdr:to>
      <xdr:col>73</xdr:col>
      <xdr:colOff>44450</xdr:colOff>
      <xdr:row>37</xdr:row>
      <xdr:rowOff>142522</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638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152699</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615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105128</xdr:rowOff>
    </xdr:from>
    <xdr:to>
      <xdr:col>68</xdr:col>
      <xdr:colOff>203200</xdr:colOff>
      <xdr:row>37</xdr:row>
      <xdr:rowOff>35278</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27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45455</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604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105128</xdr:rowOff>
    </xdr:from>
    <xdr:to>
      <xdr:col>64</xdr:col>
      <xdr:colOff>152400</xdr:colOff>
      <xdr:row>37</xdr:row>
      <xdr:rowOff>35278</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627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45455</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604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27</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年度以降、将来負担比率は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今後も公債費等義務的経費の削減を図るとともに、より効率的な基金の運用を行い財政の健全化に努める。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164919</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313214"/>
          <a:ext cx="0" cy="1623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136996</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90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164919</xdr:rowOff>
    </xdr:from>
    <xdr:to>
      <xdr:col>81</xdr:col>
      <xdr:colOff>133350</xdr:colOff>
      <xdr:row>22</xdr:row>
      <xdr:rowOff>164919</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36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118248</xdr:rowOff>
    </xdr:from>
    <xdr:ext cx="762000" cy="259045"/>
    <xdr:sp macro="" textlink="">
      <xdr:nvSpPr>
        <xdr:cNvPr id="449" name="将来負担の状況平均値テキスト">
          <a:extLst>
            <a:ext uri="{FF2B5EF4-FFF2-40B4-BE49-F238E27FC236}">
              <a16:creationId xmlns:a16="http://schemas.microsoft.com/office/drawing/2014/main" id="{00000000-0008-0000-0300-0000C1010000}"/>
            </a:ext>
          </a:extLst>
        </xdr:cNvPr>
        <xdr:cNvSpPr txBox="1"/>
      </xdr:nvSpPr>
      <xdr:spPr>
        <a:xfrm>
          <a:off x="17106900" y="2347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146171</xdr:rowOff>
    </xdr:from>
    <xdr:to>
      <xdr:col>81</xdr:col>
      <xdr:colOff>95250</xdr:colOff>
      <xdr:row>14</xdr:row>
      <xdr:rowOff>76321</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967200" y="237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38160</xdr:rowOff>
    </xdr:from>
    <xdr:to>
      <xdr:col>77</xdr:col>
      <xdr:colOff>95250</xdr:colOff>
      <xdr:row>13</xdr:row>
      <xdr:rowOff>139760</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26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149937</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035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79526</xdr:rowOff>
    </xdr:from>
    <xdr:to>
      <xdr:col>73</xdr:col>
      <xdr:colOff>44450</xdr:colOff>
      <xdr:row>14</xdr:row>
      <xdr:rowOff>9676</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5240000" y="23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19853</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909800" y="207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80433</xdr:rowOff>
    </xdr:from>
    <xdr:to>
      <xdr:col>68</xdr:col>
      <xdr:colOff>203200</xdr:colOff>
      <xdr:row>15</xdr:row>
      <xdr:rowOff>10583</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4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20760</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2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10100</xdr:rowOff>
    </xdr:from>
    <xdr:to>
      <xdr:col>64</xdr:col>
      <xdr:colOff>152400</xdr:colOff>
      <xdr:row>15</xdr:row>
      <xdr:rowOff>111700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581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121877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35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28</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年度以降、分子がマイナスとなり、将来負担比率が</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0</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となっている。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主な要因としては、充当可能基金の増及び地方債の現在高の減等が挙げられる。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今後も地方債の借入にあたっては、交付税算入の面で有利な地方債の活用を基本としながら、普通建設事業の精査により借入額の抑制に努めるとともに、より効率的な基金の運用に努めるものとする。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・財政調整基金は運用益や剰余金を積み立てたことにより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9,656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万円、減債基金は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2,201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万円増加し、基金全体で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7,063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万円の増となった。</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・地域振興や地域福祉に資する事業への充当のほか、新清掃センターの建設に市有施設整備基金の活用を見込んでいる。特定目的基金の活用額は、中長期的（令和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年度目途）には、各年度で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億円を見込んでいる。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・水郷ひた応援基金：日田市の将来の発展を願い、その発展に対し貢献し、又は応援しようとする者からの寄附金を活用し、ふるさと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水郷ひた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を守り元気づける施策の推進。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・観光振興基金：市の観光施設整備及び交流人口増加のための施策の推進。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・災害対策基金：災害に対する迅速な対応と災害からの早期復旧・復興を図るもの。</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・市有施設整備基金：今後の施設整備や改修を見据え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億円を積み立てたことによる増加。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・災害対策基金：将来の災害発生に備え、災害からの早期普及・復興を図るため、積み立てを行っていく。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・市有施設整備基金：公共施設等総合管理計画等における施設整備・改修等の施策を着実に実施するための財源として、活用を予定している。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・基金の運用益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1,656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万円や剰余金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・令和６年度は財政調整基金の取り崩しなし。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財政調整基金については、減債基金・市職員退職手当基金・災害対策基金との総額で標準財政規模の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程度は確保したいと考えるが、国勢調査人口の減少に伴う普通交付税額の減少や、災害による災害復旧・復興関連経費などの財政需要も引き続き見込まれることから、中長期的（令和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年度目途）には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億円程度減少する見込</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み</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である。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・基金の運用益を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468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万円、臨時財政対策債償還基金費として交付税措置された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・令和６年度は減債基金を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・財政状況を考慮し市債の償還財源として適宜取り崩しを行っていく。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人件費に係る経常収支比率については、前年度比で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り、依然として類似団体内平均を上回っている。主な要因としては、退職者人数の増による退職手当の増等が挙げられる。今後も計画的な職員採用や組織及び事務事業の見直しにより適正な定員管理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153670</xdr:rowOff>
    </xdr:from>
    <xdr:to>
      <xdr:col>24</xdr:col>
      <xdr:colOff>25400</xdr:colOff>
      <xdr:row>40</xdr:row>
      <xdr:rowOff>104140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1152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76217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104140</xdr:rowOff>
    </xdr:from>
    <xdr:to>
      <xdr:col>24</xdr:col>
      <xdr:colOff>114300</xdr:colOff>
      <xdr:row>40</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68597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153670</xdr:rowOff>
    </xdr:from>
    <xdr:to>
      <xdr:col>24</xdr:col>
      <xdr:colOff>114300</xdr:colOff>
      <xdr:row>33</xdr:row>
      <xdr:rowOff>153670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165100</xdr:rowOff>
    </xdr:from>
    <xdr:to>
      <xdr:col>24</xdr:col>
      <xdr:colOff>25400</xdr:colOff>
      <xdr:row>37</xdr:row>
      <xdr:rowOff>92710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33730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50817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34290</xdr:rowOff>
    </xdr:from>
    <xdr:to>
      <xdr:col>24</xdr:col>
      <xdr:colOff>76200</xdr:colOff>
      <xdr:row>37</xdr:row>
      <xdr:rowOff>135890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165100</xdr:rowOff>
    </xdr:from>
    <xdr:to>
      <xdr:col>19</xdr:col>
      <xdr:colOff>187325</xdr:colOff>
      <xdr:row>36</xdr:row>
      <xdr:rowOff>165100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33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106680</xdr:rowOff>
    </xdr:from>
    <xdr:to>
      <xdr:col>20</xdr:col>
      <xdr:colOff>38100</xdr:colOff>
      <xdr:row>37</xdr:row>
      <xdr:rowOff>36830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47007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66040</xdr:rowOff>
    </xdr:from>
    <xdr:to>
      <xdr:col>15</xdr:col>
      <xdr:colOff>98425</xdr:colOff>
      <xdr:row>36</xdr:row>
      <xdr:rowOff>165100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2382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66040</xdr:rowOff>
    </xdr:from>
    <xdr:to>
      <xdr:col>11</xdr:col>
      <xdr:colOff>9525</xdr:colOff>
      <xdr:row>37</xdr:row>
      <xdr:rowOff>54610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382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147337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26670</xdr:rowOff>
    </xdr:from>
    <xdr:to>
      <xdr:col>6</xdr:col>
      <xdr:colOff>171450</xdr:colOff>
      <xdr:row>37</xdr:row>
      <xdr:rowOff>128270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113047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41910</xdr:rowOff>
    </xdr:from>
    <xdr:to>
      <xdr:col>24</xdr:col>
      <xdr:colOff>76200</xdr:colOff>
      <xdr:row>37</xdr:row>
      <xdr:rowOff>143510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13987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114300</xdr:rowOff>
    </xdr:from>
    <xdr:to>
      <xdr:col>20</xdr:col>
      <xdr:colOff>38100</xdr:colOff>
      <xdr:row>37</xdr:row>
      <xdr:rowOff>44450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29227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114300</xdr:rowOff>
    </xdr:from>
    <xdr:to>
      <xdr:col>15</xdr:col>
      <xdr:colOff>149225</xdr:colOff>
      <xdr:row>37</xdr:row>
      <xdr:rowOff>44450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29227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15240</xdr:rowOff>
    </xdr:from>
    <xdr:to>
      <xdr:col>11</xdr:col>
      <xdr:colOff>60325</xdr:colOff>
      <xdr:row>36</xdr:row>
      <xdr:rowOff>116840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127017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3810</xdr:rowOff>
    </xdr:from>
    <xdr:to>
      <xdr:col>6</xdr:col>
      <xdr:colOff>171450</xdr:colOff>
      <xdr:row>37</xdr:row>
      <xdr:rowOff>105410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115587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物件費に係る経常収支比率については、前年度比で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1.7</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り、依然として類似団体内平均を上回っている。主な要因としては、学校給食無償化に伴う物件費の経常経費充当一般財源の増等が挙げられる。物件費全体においては、引き続き公共施設等総合管理計画に基づく施設の適正配置を行い、施設の維持管理等に係る委託料などの業務内容の見直し等、経費節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19050</xdr:rowOff>
    </xdr:from>
    <xdr:to>
      <xdr:col>82</xdr:col>
      <xdr:colOff>107950</xdr:colOff>
      <xdr:row>21</xdr:row>
      <xdr:rowOff>95250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479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67327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6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95250</xdr:rowOff>
    </xdr:from>
    <xdr:to>
      <xdr:col>82</xdr:col>
      <xdr:colOff>196850</xdr:colOff>
      <xdr:row>21</xdr:row>
      <xdr:rowOff>95250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9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105427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9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19050</xdr:rowOff>
    </xdr:from>
    <xdr:to>
      <xdr:col>82</xdr:col>
      <xdr:colOff>196850</xdr:colOff>
      <xdr:row>13</xdr:row>
      <xdr:rowOff>19050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4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120650</xdr:rowOff>
    </xdr:from>
    <xdr:to>
      <xdr:col>82</xdr:col>
      <xdr:colOff>107950</xdr:colOff>
      <xdr:row>20</xdr:row>
      <xdr:rowOff>165100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378200"/>
          <a:ext cx="8382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35577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78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107950</xdr:rowOff>
    </xdr:from>
    <xdr:to>
      <xdr:col>78</xdr:col>
      <xdr:colOff>69850</xdr:colOff>
      <xdr:row>19</xdr:row>
      <xdr:rowOff>120650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365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92727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101600</xdr:rowOff>
    </xdr:from>
    <xdr:to>
      <xdr:col>73</xdr:col>
      <xdr:colOff>180975</xdr:colOff>
      <xdr:row>19</xdr:row>
      <xdr:rowOff>107950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187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114300</xdr:rowOff>
    </xdr:from>
    <xdr:to>
      <xdr:col>74</xdr:col>
      <xdr:colOff>31750</xdr:colOff>
      <xdr:row>17</xdr:row>
      <xdr:rowOff>44450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54627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101600</xdr:rowOff>
    </xdr:from>
    <xdr:to>
      <xdr:col>69</xdr:col>
      <xdr:colOff>92075</xdr:colOff>
      <xdr:row>18</xdr:row>
      <xdr:rowOff>139700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187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120650</xdr:rowOff>
    </xdr:from>
    <xdr:to>
      <xdr:col>69</xdr:col>
      <xdr:colOff>142875</xdr:colOff>
      <xdr:row>16</xdr:row>
      <xdr:rowOff>50800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60977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12700</xdr:rowOff>
    </xdr:from>
    <xdr:to>
      <xdr:col>65</xdr:col>
      <xdr:colOff>53975</xdr:colOff>
      <xdr:row>16</xdr:row>
      <xdr:rowOff>114300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124477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20</xdr:row>
      <xdr:rowOff>114300</xdr:rowOff>
    </xdr:from>
    <xdr:to>
      <xdr:col>82</xdr:col>
      <xdr:colOff>158750</xdr:colOff>
      <xdr:row>21</xdr:row>
      <xdr:rowOff>44450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54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22877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45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69850</xdr:rowOff>
    </xdr:from>
    <xdr:to>
      <xdr:col>78</xdr:col>
      <xdr:colOff>120650</xdr:colOff>
      <xdr:row>20</xdr:row>
      <xdr:rowOff>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32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156227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41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19</xdr:row>
      <xdr:rowOff>57150</xdr:rowOff>
    </xdr:from>
    <xdr:to>
      <xdr:col>74</xdr:col>
      <xdr:colOff>31750</xdr:colOff>
      <xdr:row>19</xdr:row>
      <xdr:rowOff>158750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143527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40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50800</xdr:rowOff>
    </xdr:from>
    <xdr:to>
      <xdr:col>69</xdr:col>
      <xdr:colOff>142875</xdr:colOff>
      <xdr:row>18</xdr:row>
      <xdr:rowOff>152400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13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137177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88900</xdr:rowOff>
    </xdr:from>
    <xdr:to>
      <xdr:col>65</xdr:col>
      <xdr:colOff>53975</xdr:colOff>
      <xdr:row>19</xdr:row>
      <xdr:rowOff>19050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17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3827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26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扶助費に係る経常収支比率については、生活保護の医療扶助費が減となったこと等により前年度比で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0.6</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となったものの、依然として類似団体内平均を上回っている。今後も障害福祉サービスの給付費の増が見込まれるが、児童数減少による給付費減等により、扶助費は中長期的には減少すると見込まれ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78994</xdr:rowOff>
    </xdr:from>
    <xdr:to>
      <xdr:col>24</xdr:col>
      <xdr:colOff>25400</xdr:colOff>
      <xdr:row>61</xdr:row>
      <xdr:rowOff>124714</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65844"/>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96791</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5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124714</xdr:rowOff>
    </xdr:from>
    <xdr:to>
      <xdr:col>24</xdr:col>
      <xdr:colOff>114300</xdr:colOff>
      <xdr:row>61</xdr:row>
      <xdr:rowOff>124714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58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165371</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78994</xdr:rowOff>
    </xdr:from>
    <xdr:to>
      <xdr:col>24</xdr:col>
      <xdr:colOff>114300</xdr:colOff>
      <xdr:row>53</xdr:row>
      <xdr:rowOff>78994</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113284</xdr:rowOff>
    </xdr:from>
    <xdr:to>
      <xdr:col>24</xdr:col>
      <xdr:colOff>25400</xdr:colOff>
      <xdr:row>56</xdr:row>
      <xdr:rowOff>168148</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3987800" y="971448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140733</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39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124206</xdr:rowOff>
    </xdr:from>
    <xdr:to>
      <xdr:col>24</xdr:col>
      <xdr:colOff>76200</xdr:colOff>
      <xdr:row>56</xdr:row>
      <xdr:rowOff>54356</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113284</xdr:rowOff>
    </xdr:from>
    <xdr:to>
      <xdr:col>19</xdr:col>
      <xdr:colOff>187325</xdr:colOff>
      <xdr:row>56</xdr:row>
      <xdr:rowOff>168148</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7144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96774</xdr:rowOff>
    </xdr:from>
    <xdr:to>
      <xdr:col>20</xdr:col>
      <xdr:colOff>38100</xdr:colOff>
      <xdr:row>56</xdr:row>
      <xdr:rowOff>26924</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52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37101</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95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113284</xdr:rowOff>
    </xdr:from>
    <xdr:to>
      <xdr:col>15</xdr:col>
      <xdr:colOff>98425</xdr:colOff>
      <xdr:row>56</xdr:row>
      <xdr:rowOff>122428</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714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122428</xdr:rowOff>
    </xdr:from>
    <xdr:to>
      <xdr:col>11</xdr:col>
      <xdr:colOff>9525</xdr:colOff>
      <xdr:row>56</xdr:row>
      <xdr:rowOff>149860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7236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51054</xdr:rowOff>
    </xdr:from>
    <xdr:to>
      <xdr:col>11</xdr:col>
      <xdr:colOff>60325</xdr:colOff>
      <xdr:row>55</xdr:row>
      <xdr:rowOff>152654</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162831</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24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151638</xdr:rowOff>
    </xdr:from>
    <xdr:to>
      <xdr:col>6</xdr:col>
      <xdr:colOff>171450</xdr:colOff>
      <xdr:row>56</xdr:row>
      <xdr:rowOff>81788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91965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62484</xdr:rowOff>
    </xdr:from>
    <xdr:to>
      <xdr:col>24</xdr:col>
      <xdr:colOff>76200</xdr:colOff>
      <xdr:row>56</xdr:row>
      <xdr:rowOff>164084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34561</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635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117348</xdr:rowOff>
    </xdr:from>
    <xdr:to>
      <xdr:col>20</xdr:col>
      <xdr:colOff>38100</xdr:colOff>
      <xdr:row>57</xdr:row>
      <xdr:rowOff>47498</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32275</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804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62484</xdr:rowOff>
    </xdr:from>
    <xdr:to>
      <xdr:col>15</xdr:col>
      <xdr:colOff>149225</xdr:colOff>
      <xdr:row>56</xdr:row>
      <xdr:rowOff>164084</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148861</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75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71628</xdr:rowOff>
    </xdr:from>
    <xdr:to>
      <xdr:col>11</xdr:col>
      <xdr:colOff>60325</xdr:colOff>
      <xdr:row>57</xdr:row>
      <xdr:rowOff>1778</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158005</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99060</xdr:rowOff>
    </xdr:from>
    <xdr:to>
      <xdr:col>6</xdr:col>
      <xdr:colOff>171450</xdr:colOff>
      <xdr:row>57</xdr:row>
      <xdr:rowOff>29210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13987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その他に係る経常収支比率については、後期高齢者医療特別会計への繰出金の増等で前年度比で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ポイント増となったものの、類似団体平均より低い水準となっている</a:t>
          </a:r>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69850</xdr:rowOff>
    </xdr:from>
    <xdr:to>
      <xdr:col>82</xdr:col>
      <xdr:colOff>107950</xdr:colOff>
      <xdr:row>60</xdr:row>
      <xdr:rowOff>88900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89852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69850</xdr:rowOff>
    </xdr:from>
    <xdr:to>
      <xdr:col>82</xdr:col>
      <xdr:colOff>196850</xdr:colOff>
      <xdr:row>52</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165100</xdr:rowOff>
    </xdr:from>
    <xdr:to>
      <xdr:col>82</xdr:col>
      <xdr:colOff>107950</xdr:colOff>
      <xdr:row>56</xdr:row>
      <xdr:rowOff>12700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95948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29227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57150</xdr:rowOff>
    </xdr:from>
    <xdr:to>
      <xdr:col>82</xdr:col>
      <xdr:colOff>158750</xdr:colOff>
      <xdr:row>56</xdr:row>
      <xdr:rowOff>158750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127000</xdr:rowOff>
    </xdr:from>
    <xdr:to>
      <xdr:col>78</xdr:col>
      <xdr:colOff>69850</xdr:colOff>
      <xdr:row>55</xdr:row>
      <xdr:rowOff>165100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82800" y="95567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76200</xdr:rowOff>
    </xdr:from>
    <xdr:to>
      <xdr:col>78</xdr:col>
      <xdr:colOff>120650</xdr:colOff>
      <xdr:row>57</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162577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146050</xdr:rowOff>
    </xdr:from>
    <xdr:to>
      <xdr:col>73</xdr:col>
      <xdr:colOff>180975</xdr:colOff>
      <xdr:row>55</xdr:row>
      <xdr:rowOff>127000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893800" y="94043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19050</xdr:rowOff>
    </xdr:from>
    <xdr:to>
      <xdr:col>74</xdr:col>
      <xdr:colOff>31750</xdr:colOff>
      <xdr:row>56</xdr:row>
      <xdr:rowOff>120650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105427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146050</xdr:rowOff>
    </xdr:from>
    <xdr:to>
      <xdr:col>69</xdr:col>
      <xdr:colOff>92075</xdr:colOff>
      <xdr:row>55</xdr:row>
      <xdr:rowOff>165100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94043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133350</xdr:rowOff>
    </xdr:from>
    <xdr:to>
      <xdr:col>69</xdr:col>
      <xdr:colOff>142875</xdr:colOff>
      <xdr:row>56</xdr:row>
      <xdr:rowOff>63500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48277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19050</xdr:rowOff>
    </xdr:from>
    <xdr:to>
      <xdr:col>65</xdr:col>
      <xdr:colOff>53975</xdr:colOff>
      <xdr:row>56</xdr:row>
      <xdr:rowOff>120650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105427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133350</xdr:rowOff>
    </xdr:from>
    <xdr:to>
      <xdr:col>82</xdr:col>
      <xdr:colOff>158750</xdr:colOff>
      <xdr:row>56</xdr:row>
      <xdr:rowOff>63500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149877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114300</xdr:rowOff>
    </xdr:from>
    <xdr:to>
      <xdr:col>78</xdr:col>
      <xdr:colOff>120650</xdr:colOff>
      <xdr:row>56</xdr:row>
      <xdr:rowOff>44450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54627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931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76200</xdr:rowOff>
    </xdr:from>
    <xdr:to>
      <xdr:col>74</xdr:col>
      <xdr:colOff>31750</xdr:colOff>
      <xdr:row>56</xdr:row>
      <xdr:rowOff>6350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16527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95250</xdr:rowOff>
    </xdr:from>
    <xdr:to>
      <xdr:col>69</xdr:col>
      <xdr:colOff>142875</xdr:colOff>
      <xdr:row>55</xdr:row>
      <xdr:rowOff>25400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35577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114300</xdr:rowOff>
    </xdr:from>
    <xdr:to>
      <xdr:col>65</xdr:col>
      <xdr:colOff>53975</xdr:colOff>
      <xdr:row>56</xdr:row>
      <xdr:rowOff>44450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54627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補助費等に係る経常収支比率については、類似団体平均より低い水準を維持しており、前年度比でも</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ポイント減となった。今後も補助金交付事業を精査し、補助金の適正化の取り組みに努める。</a:t>
          </a: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98425</xdr:rowOff>
    </xdr:from>
    <xdr:to>
      <xdr:col>82</xdr:col>
      <xdr:colOff>107950</xdr:colOff>
      <xdr:row>41</xdr:row>
      <xdr:rowOff>46990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5927725"/>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13352</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67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98425</xdr:rowOff>
    </xdr:from>
    <xdr:to>
      <xdr:col>82</xdr:col>
      <xdr:colOff>196850</xdr:colOff>
      <xdr:row>34</xdr:row>
      <xdr:rowOff>98425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59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115570</xdr:rowOff>
    </xdr:from>
    <xdr:to>
      <xdr:col>82</xdr:col>
      <xdr:colOff>107950</xdr:colOff>
      <xdr:row>36</xdr:row>
      <xdr:rowOff>132715</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5671800" y="628777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139717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483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167640</xdr:rowOff>
    </xdr:from>
    <xdr:to>
      <xdr:col>82</xdr:col>
      <xdr:colOff>158750</xdr:colOff>
      <xdr:row>38</xdr:row>
      <xdr:rowOff>97790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51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115570</xdr:rowOff>
    </xdr:from>
    <xdr:to>
      <xdr:col>78</xdr:col>
      <xdr:colOff>69850</xdr:colOff>
      <xdr:row>36</xdr:row>
      <xdr:rowOff>132715</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28777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161925</xdr:rowOff>
    </xdr:from>
    <xdr:to>
      <xdr:col>78</xdr:col>
      <xdr:colOff>120650</xdr:colOff>
      <xdr:row>38</xdr:row>
      <xdr:rowOff>92075</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76852</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591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64135</xdr:rowOff>
    </xdr:from>
    <xdr:to>
      <xdr:col>73</xdr:col>
      <xdr:colOff>180975</xdr:colOff>
      <xdr:row>36</xdr:row>
      <xdr:rowOff>115570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23633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139065</xdr:rowOff>
    </xdr:from>
    <xdr:to>
      <xdr:col>74</xdr:col>
      <xdr:colOff>31750</xdr:colOff>
      <xdr:row>38</xdr:row>
      <xdr:rowOff>69215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53992</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56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64135</xdr:rowOff>
    </xdr:from>
    <xdr:to>
      <xdr:col>69</xdr:col>
      <xdr:colOff>92075</xdr:colOff>
      <xdr:row>36</xdr:row>
      <xdr:rowOff>86995</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23633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133350</xdr:rowOff>
    </xdr:from>
    <xdr:to>
      <xdr:col>69</xdr:col>
      <xdr:colOff>142875</xdr:colOff>
      <xdr:row>38</xdr:row>
      <xdr:rowOff>63500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48277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127635</xdr:rowOff>
    </xdr:from>
    <xdr:to>
      <xdr:col>65</xdr:col>
      <xdr:colOff>53975</xdr:colOff>
      <xdr:row>38</xdr:row>
      <xdr:rowOff>57785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47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42562</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55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64770</xdr:rowOff>
    </xdr:from>
    <xdr:to>
      <xdr:col>82</xdr:col>
      <xdr:colOff>158750</xdr:colOff>
      <xdr:row>36</xdr:row>
      <xdr:rowOff>166370</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81297</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08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81915</xdr:rowOff>
    </xdr:from>
    <xdr:to>
      <xdr:col>78</xdr:col>
      <xdr:colOff>120650</xdr:colOff>
      <xdr:row>37</xdr:row>
      <xdr:rowOff>12065</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25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22242</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022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64770</xdr:rowOff>
    </xdr:from>
    <xdr:to>
      <xdr:col>74</xdr:col>
      <xdr:colOff>31750</xdr:colOff>
      <xdr:row>36</xdr:row>
      <xdr:rowOff>166370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5097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00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13335</xdr:rowOff>
    </xdr:from>
    <xdr:to>
      <xdr:col>69</xdr:col>
      <xdr:colOff>142875</xdr:colOff>
      <xdr:row>36</xdr:row>
      <xdr:rowOff>114935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18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125112</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5954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36195</xdr:rowOff>
    </xdr:from>
    <xdr:to>
      <xdr:col>65</xdr:col>
      <xdr:colOff>53975</xdr:colOff>
      <xdr:row>36</xdr:row>
      <xdr:rowOff>137795</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147972</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5977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公債費に係る経常収支比率については、前年度比で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減となり、類似団体内平均を下回った。主な要因としては、臨時財政対策債及び合併特例債について償還終了額が償還開始額を上回ったことが挙げられるが、依然として経常一般財源に占める割合は高い。今後も交付税算入の面で有利な地方債の活用を基本とし、普通建設事業の精査、繰上償還等の検討により借入額の抑制に努める。</a:t>
          </a: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69850</xdr:rowOff>
    </xdr:from>
    <xdr:to>
      <xdr:col>26</xdr:col>
      <xdr:colOff>184150</xdr:colOff>
      <xdr:row>82</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127000</xdr:rowOff>
    </xdr:from>
    <xdr:to>
      <xdr:col>26</xdr:col>
      <xdr:colOff>184150</xdr:colOff>
      <xdr:row>80</xdr:row>
      <xdr:rowOff>127000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156227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12700</xdr:rowOff>
    </xdr:from>
    <xdr:to>
      <xdr:col>26</xdr:col>
      <xdr:colOff>184150</xdr:colOff>
      <xdr:row>79</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127000</xdr:rowOff>
    </xdr:from>
    <xdr:to>
      <xdr:col>26</xdr:col>
      <xdr:colOff>184150</xdr:colOff>
      <xdr:row>75</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12700</xdr:rowOff>
    </xdr:from>
    <xdr:to>
      <xdr:col>26</xdr:col>
      <xdr:colOff>184150</xdr:colOff>
      <xdr:row>74</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69850</xdr:rowOff>
    </xdr:from>
    <xdr:to>
      <xdr:col>26</xdr:col>
      <xdr:colOff>184150</xdr:colOff>
      <xdr:row>72</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22225</xdr:rowOff>
    </xdr:from>
    <xdr:to>
      <xdr:col>24</xdr:col>
      <xdr:colOff>25400</xdr:colOff>
      <xdr:row>81</xdr:row>
      <xdr:rowOff>41275</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53807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13352</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41275</xdr:rowOff>
    </xdr:from>
    <xdr:to>
      <xdr:col>24</xdr:col>
      <xdr:colOff>114300</xdr:colOff>
      <xdr:row>81</xdr:row>
      <xdr:rowOff>41275</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108602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22225</xdr:rowOff>
    </xdr:from>
    <xdr:to>
      <xdr:col>24</xdr:col>
      <xdr:colOff>114300</xdr:colOff>
      <xdr:row>73</xdr:row>
      <xdr:rowOff>22225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69850</xdr:rowOff>
    </xdr:from>
    <xdr:to>
      <xdr:col>24</xdr:col>
      <xdr:colOff>25400</xdr:colOff>
      <xdr:row>78</xdr:row>
      <xdr:rowOff>79375</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271500"/>
          <a:ext cx="8382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19702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47625</xdr:rowOff>
    </xdr:from>
    <xdr:to>
      <xdr:col>24</xdr:col>
      <xdr:colOff>76200</xdr:colOff>
      <xdr:row>77</xdr:row>
      <xdr:rowOff>149225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79375</xdr:rowOff>
    </xdr:from>
    <xdr:to>
      <xdr:col>19</xdr:col>
      <xdr:colOff>187325</xdr:colOff>
      <xdr:row>78</xdr:row>
      <xdr:rowOff>107950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45247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85725</xdr:rowOff>
    </xdr:from>
    <xdr:to>
      <xdr:col>20</xdr:col>
      <xdr:colOff>38100</xdr:colOff>
      <xdr:row>78</xdr:row>
      <xdr:rowOff>15875</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287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26052</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056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31750</xdr:rowOff>
    </xdr:from>
    <xdr:to>
      <xdr:col>15</xdr:col>
      <xdr:colOff>98425</xdr:colOff>
      <xdr:row>78</xdr:row>
      <xdr:rowOff>107950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4048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104775</xdr:rowOff>
    </xdr:from>
    <xdr:to>
      <xdr:col>15</xdr:col>
      <xdr:colOff>149225</xdr:colOff>
      <xdr:row>78</xdr:row>
      <xdr:rowOff>34925</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45102</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7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31750</xdr:rowOff>
    </xdr:from>
    <xdr:to>
      <xdr:col>11</xdr:col>
      <xdr:colOff>9525</xdr:colOff>
      <xdr:row>78</xdr:row>
      <xdr:rowOff>79375</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40485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47625</xdr:rowOff>
    </xdr:from>
    <xdr:to>
      <xdr:col>11</xdr:col>
      <xdr:colOff>60325</xdr:colOff>
      <xdr:row>77</xdr:row>
      <xdr:rowOff>149225</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159402</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1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38100</xdr:rowOff>
    </xdr:from>
    <xdr:to>
      <xdr:col>6</xdr:col>
      <xdr:colOff>171450</xdr:colOff>
      <xdr:row>77</xdr:row>
      <xdr:rowOff>139700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149877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19050</xdr:rowOff>
    </xdr:from>
    <xdr:to>
      <xdr:col>24</xdr:col>
      <xdr:colOff>76200</xdr:colOff>
      <xdr:row>77</xdr:row>
      <xdr:rowOff>120650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35577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28575</xdr:rowOff>
    </xdr:from>
    <xdr:to>
      <xdr:col>20</xdr:col>
      <xdr:colOff>38100</xdr:colOff>
      <xdr:row>78</xdr:row>
      <xdr:rowOff>130175</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40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114952</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488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57150</xdr:rowOff>
    </xdr:from>
    <xdr:to>
      <xdr:col>15</xdr:col>
      <xdr:colOff>149225</xdr:colOff>
      <xdr:row>78</xdr:row>
      <xdr:rowOff>158750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143527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51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152400</xdr:rowOff>
    </xdr:from>
    <xdr:to>
      <xdr:col>11</xdr:col>
      <xdr:colOff>60325</xdr:colOff>
      <xdr:row>78</xdr:row>
      <xdr:rowOff>82550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35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67327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28575</xdr:rowOff>
    </xdr:from>
    <xdr:to>
      <xdr:col>6</xdr:col>
      <xdr:colOff>171450</xdr:colOff>
      <xdr:row>78</xdr:row>
      <xdr:rowOff>130175</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40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114952</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488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公債費以外の経常収支比率については、前年度より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ポイント増となっており、依然として類似団体内平均を上回っている。主な要因としては、退職者人数の増による退職手当の増や、学校給食無償化に伴う物件費の経常経費充当一般財源の増等が挙げられる。今後も事務事業の見直しによる経常的経費の抑制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96520</xdr:rowOff>
    </xdr:from>
    <xdr:to>
      <xdr:col>82</xdr:col>
      <xdr:colOff>107950</xdr:colOff>
      <xdr:row>81</xdr:row>
      <xdr:rowOff>39370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440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11447</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39370</xdr:rowOff>
    </xdr:from>
    <xdr:to>
      <xdr:col>82</xdr:col>
      <xdr:colOff>196850</xdr:colOff>
      <xdr:row>81</xdr:row>
      <xdr:rowOff>39370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11447</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18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96520</xdr:rowOff>
    </xdr:from>
    <xdr:to>
      <xdr:col>82</xdr:col>
      <xdr:colOff>196850</xdr:colOff>
      <xdr:row>72</xdr:row>
      <xdr:rowOff>96520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440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1270</xdr:rowOff>
    </xdr:from>
    <xdr:to>
      <xdr:col>82</xdr:col>
      <xdr:colOff>107950</xdr:colOff>
      <xdr:row>75</xdr:row>
      <xdr:rowOff>168911</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2860020"/>
          <a:ext cx="838200" cy="16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73677</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276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57150</xdr:rowOff>
    </xdr:from>
    <xdr:to>
      <xdr:col>82</xdr:col>
      <xdr:colOff>158750</xdr:colOff>
      <xdr:row>75</xdr:row>
      <xdr:rowOff>158750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81280</xdr:rowOff>
    </xdr:from>
    <xdr:to>
      <xdr:col>78</xdr:col>
      <xdr:colOff>69850</xdr:colOff>
      <xdr:row>75</xdr:row>
      <xdr:rowOff>1270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4782800" y="12768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83820</xdr:rowOff>
    </xdr:from>
    <xdr:to>
      <xdr:col>78</xdr:col>
      <xdr:colOff>120650</xdr:colOff>
      <xdr:row>75</xdr:row>
      <xdr:rowOff>13970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24147</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72</xdr:row>
      <xdr:rowOff>96520</xdr:rowOff>
    </xdr:from>
    <xdr:to>
      <xdr:col>73</xdr:col>
      <xdr:colOff>180975</xdr:colOff>
      <xdr:row>74</xdr:row>
      <xdr:rowOff>81280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893800" y="1244092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73</xdr:row>
      <xdr:rowOff>163830</xdr:rowOff>
    </xdr:from>
    <xdr:to>
      <xdr:col>74</xdr:col>
      <xdr:colOff>31750</xdr:colOff>
      <xdr:row>74</xdr:row>
      <xdr:rowOff>93980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104157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72</xdr:row>
      <xdr:rowOff>96520</xdr:rowOff>
    </xdr:from>
    <xdr:to>
      <xdr:col>69</xdr:col>
      <xdr:colOff>92075</xdr:colOff>
      <xdr:row>74</xdr:row>
      <xdr:rowOff>66040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2440920"/>
          <a:ext cx="8890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72</xdr:row>
      <xdr:rowOff>137160</xdr:rowOff>
    </xdr:from>
    <xdr:to>
      <xdr:col>69</xdr:col>
      <xdr:colOff>142875</xdr:colOff>
      <xdr:row>73</xdr:row>
      <xdr:rowOff>67310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248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52087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256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68580</xdr:rowOff>
    </xdr:from>
    <xdr:to>
      <xdr:col>65</xdr:col>
      <xdr:colOff>53975</xdr:colOff>
      <xdr:row>74</xdr:row>
      <xdr:rowOff>170180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275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154957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2842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118110</xdr:rowOff>
    </xdr:from>
    <xdr:to>
      <xdr:col>82</xdr:col>
      <xdr:colOff>158750</xdr:colOff>
      <xdr:row>76</xdr:row>
      <xdr:rowOff>48261</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90188</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2948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121920</xdr:rowOff>
    </xdr:from>
    <xdr:to>
      <xdr:col>78</xdr:col>
      <xdr:colOff>120650</xdr:colOff>
      <xdr:row>75</xdr:row>
      <xdr:rowOff>52070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36847</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895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30480</xdr:rowOff>
    </xdr:from>
    <xdr:to>
      <xdr:col>74</xdr:col>
      <xdr:colOff>31750</xdr:colOff>
      <xdr:row>74</xdr:row>
      <xdr:rowOff>132080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116857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2804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72</xdr:row>
      <xdr:rowOff>45720</xdr:rowOff>
    </xdr:from>
    <xdr:to>
      <xdr:col>69</xdr:col>
      <xdr:colOff>142875</xdr:colOff>
      <xdr:row>72</xdr:row>
      <xdr:rowOff>147320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2390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70</xdr:row>
      <xdr:rowOff>157497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15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15240</xdr:rowOff>
    </xdr:from>
    <xdr:to>
      <xdr:col>65</xdr:col>
      <xdr:colOff>53975</xdr:colOff>
      <xdr:row>74</xdr:row>
      <xdr:rowOff>116840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72</xdr:row>
      <xdr:rowOff>127017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247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26556</xdr:rowOff>
    </xdr:from>
    <xdr:to>
      <xdr:col>29</xdr:col>
      <xdr:colOff>127000</xdr:colOff>
      <xdr:row>20</xdr:row>
      <xdr:rowOff>100762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1581"/>
          <a:ext cx="0" cy="14458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72839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4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100762</xdr:rowOff>
    </xdr:from>
    <xdr:to>
      <xdr:col>30</xdr:col>
      <xdr:colOff>25400</xdr:colOff>
      <xdr:row>20</xdr:row>
      <xdr:rowOff>100762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773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112933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26556</xdr:rowOff>
    </xdr:from>
    <xdr:to>
      <xdr:col>30</xdr:col>
      <xdr:colOff>25400</xdr:colOff>
      <xdr:row>12</xdr:row>
      <xdr:rowOff>26556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1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11011</xdr:rowOff>
    </xdr:from>
    <xdr:to>
      <xdr:col>29</xdr:col>
      <xdr:colOff>127000</xdr:colOff>
      <xdr:row>17</xdr:row>
      <xdr:rowOff>82944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73286"/>
          <a:ext cx="647700" cy="719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167238</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58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140754</xdr:rowOff>
    </xdr:from>
    <xdr:to>
      <xdr:col>29</xdr:col>
      <xdr:colOff>177800</xdr:colOff>
      <xdr:row>17</xdr:row>
      <xdr:rowOff>70904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3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82944</xdr:rowOff>
    </xdr:from>
    <xdr:to>
      <xdr:col>26</xdr:col>
      <xdr:colOff>50800</xdr:colOff>
      <xdr:row>17</xdr:row>
      <xdr:rowOff>127343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045219"/>
          <a:ext cx="698500" cy="44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64414</xdr:rowOff>
    </xdr:from>
    <xdr:to>
      <xdr:col>26</xdr:col>
      <xdr:colOff>101600</xdr:colOff>
      <xdr:row>17</xdr:row>
      <xdr:rowOff>166014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26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150791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13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127343</xdr:rowOff>
    </xdr:from>
    <xdr:to>
      <xdr:col>22</xdr:col>
      <xdr:colOff>114300</xdr:colOff>
      <xdr:row>17</xdr:row>
      <xdr:rowOff>150724</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089618"/>
          <a:ext cx="698500" cy="233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108369</xdr:rowOff>
    </xdr:from>
    <xdr:to>
      <xdr:col>22</xdr:col>
      <xdr:colOff>165100</xdr:colOff>
      <xdr:row>18</xdr:row>
      <xdr:rowOff>38519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706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23296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57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134595</xdr:rowOff>
    </xdr:from>
    <xdr:to>
      <xdr:col>18</xdr:col>
      <xdr:colOff>177800</xdr:colOff>
      <xdr:row>17</xdr:row>
      <xdr:rowOff>150724</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096870"/>
          <a:ext cx="698500" cy="16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122415</xdr:rowOff>
    </xdr:from>
    <xdr:to>
      <xdr:col>19</xdr:col>
      <xdr:colOff>38100</xdr:colOff>
      <xdr:row>18</xdr:row>
      <xdr:rowOff>52565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84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37342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7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36741</xdr:rowOff>
    </xdr:from>
    <xdr:to>
      <xdr:col>15</xdr:col>
      <xdr:colOff>101600</xdr:colOff>
      <xdr:row>18</xdr:row>
      <xdr:rowOff>138341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704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123118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256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131661</xdr:rowOff>
    </xdr:from>
    <xdr:to>
      <xdr:col>29</xdr:col>
      <xdr:colOff>177800</xdr:colOff>
      <xdr:row>17</xdr:row>
      <xdr:rowOff>61811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224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148188</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6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32144</xdr:rowOff>
    </xdr:from>
    <xdr:to>
      <xdr:col>26</xdr:col>
      <xdr:colOff>101600</xdr:colOff>
      <xdr:row>17</xdr:row>
      <xdr:rowOff>133744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994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143921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63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76543</xdr:rowOff>
    </xdr:from>
    <xdr:to>
      <xdr:col>22</xdr:col>
      <xdr:colOff>165100</xdr:colOff>
      <xdr:row>18</xdr:row>
      <xdr:rowOff>6693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38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16870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0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99924</xdr:rowOff>
    </xdr:from>
    <xdr:to>
      <xdr:col>19</xdr:col>
      <xdr:colOff>38100</xdr:colOff>
      <xdr:row>18</xdr:row>
      <xdr:rowOff>30074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62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40251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3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83795</xdr:rowOff>
    </xdr:from>
    <xdr:to>
      <xdr:col>15</xdr:col>
      <xdr:colOff>101600</xdr:colOff>
      <xdr:row>18</xdr:row>
      <xdr:rowOff>13945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046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24122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814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107798</xdr:rowOff>
    </xdr:from>
    <xdr:to>
      <xdr:col>29</xdr:col>
      <xdr:colOff>127000</xdr:colOff>
      <xdr:row>38</xdr:row>
      <xdr:rowOff>53886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32348"/>
          <a:ext cx="0" cy="14891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25963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9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53886</xdr:rowOff>
    </xdr:from>
    <xdr:to>
      <xdr:col>30</xdr:col>
      <xdr:colOff>25400</xdr:colOff>
      <xdr:row>38</xdr:row>
      <xdr:rowOff>53886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521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22725</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75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107798</xdr:rowOff>
    </xdr:from>
    <xdr:to>
      <xdr:col>30</xdr:col>
      <xdr:colOff>25400</xdr:colOff>
      <xdr:row>33</xdr:row>
      <xdr:rowOff>107798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32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205410</xdr:rowOff>
    </xdr:from>
    <xdr:to>
      <xdr:col>29</xdr:col>
      <xdr:colOff>127000</xdr:colOff>
      <xdr:row>37</xdr:row>
      <xdr:rowOff>297193</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003800" y="7330110"/>
          <a:ext cx="647700" cy="91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225772</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8361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37795</xdr:rowOff>
    </xdr:from>
    <xdr:to>
      <xdr:col>29</xdr:col>
      <xdr:colOff>177800</xdr:colOff>
      <xdr:row>36</xdr:row>
      <xdr:rowOff>139395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991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153441</xdr:rowOff>
    </xdr:from>
    <xdr:to>
      <xdr:col>26</xdr:col>
      <xdr:colOff>50800</xdr:colOff>
      <xdr:row>37</xdr:row>
      <xdr:rowOff>205410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7278141"/>
          <a:ext cx="698500" cy="51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54597</xdr:rowOff>
    </xdr:from>
    <xdr:to>
      <xdr:col>26</xdr:col>
      <xdr:colOff>101600</xdr:colOff>
      <xdr:row>36</xdr:row>
      <xdr:rowOff>156197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7007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166374</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7767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153441</xdr:rowOff>
    </xdr:from>
    <xdr:to>
      <xdr:col>22</xdr:col>
      <xdr:colOff>114300</xdr:colOff>
      <xdr:row>37</xdr:row>
      <xdr:rowOff>285877</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7278141"/>
          <a:ext cx="698500" cy="132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91211</xdr:rowOff>
    </xdr:from>
    <xdr:to>
      <xdr:col>22</xdr:col>
      <xdr:colOff>165100</xdr:colOff>
      <xdr:row>37</xdr:row>
      <xdr:rowOff>21361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70444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202988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81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285877</xdr:rowOff>
    </xdr:from>
    <xdr:to>
      <xdr:col>18</xdr:col>
      <xdr:colOff>177800</xdr:colOff>
      <xdr:row>38</xdr:row>
      <xdr:rowOff>69241</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410577"/>
          <a:ext cx="698500" cy="126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137389</xdr:rowOff>
    </xdr:from>
    <xdr:to>
      <xdr:col>19</xdr:col>
      <xdr:colOff>38100</xdr:colOff>
      <xdr:row>37</xdr:row>
      <xdr:rowOff>67539</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7090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249166</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85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96889</xdr:rowOff>
    </xdr:from>
    <xdr:to>
      <xdr:col>15</xdr:col>
      <xdr:colOff>101600</xdr:colOff>
      <xdr:row>37</xdr:row>
      <xdr:rowOff>198489</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7221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37216</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990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246393</xdr:rowOff>
    </xdr:from>
    <xdr:to>
      <xdr:col>29</xdr:col>
      <xdr:colOff>177800</xdr:colOff>
      <xdr:row>38</xdr:row>
      <xdr:rowOff>5093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7371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154970</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7279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154610</xdr:rowOff>
    </xdr:from>
    <xdr:to>
      <xdr:col>26</xdr:col>
      <xdr:colOff>101600</xdr:colOff>
      <xdr:row>37</xdr:row>
      <xdr:rowOff>256210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7279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240987</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7365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102641</xdr:rowOff>
    </xdr:from>
    <xdr:to>
      <xdr:col>22</xdr:col>
      <xdr:colOff>165100</xdr:colOff>
      <xdr:row>37</xdr:row>
      <xdr:rowOff>204241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72273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189018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31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235077</xdr:rowOff>
    </xdr:from>
    <xdr:to>
      <xdr:col>19</xdr:col>
      <xdr:colOff>38100</xdr:colOff>
      <xdr:row>37</xdr:row>
      <xdr:rowOff>336677</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73597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321454</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44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18441</xdr:rowOff>
    </xdr:from>
    <xdr:to>
      <xdr:col>15</xdr:col>
      <xdr:colOff>101600</xdr:colOff>
      <xdr:row>38</xdr:row>
      <xdr:rowOff>120041</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486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104818</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572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41897</xdr:rowOff>
    </xdr:from>
    <xdr:to>
      <xdr:col>24</xdr:col>
      <xdr:colOff>62865</xdr:colOff>
      <xdr:row>39</xdr:row>
      <xdr:rowOff>96189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56847"/>
          <a:ext cx="1270" cy="1425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100016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96189</xdr:rowOff>
    </xdr:from>
    <xdr:to>
      <xdr:col>24</xdr:col>
      <xdr:colOff>152400</xdr:colOff>
      <xdr:row>39</xdr:row>
      <xdr:rowOff>96189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8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160024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32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41897</xdr:rowOff>
    </xdr:from>
    <xdr:to>
      <xdr:col>24</xdr:col>
      <xdr:colOff>152400</xdr:colOff>
      <xdr:row>31</xdr:row>
      <xdr:rowOff>41897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56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67539</xdr:rowOff>
    </xdr:from>
    <xdr:to>
      <xdr:col>24</xdr:col>
      <xdr:colOff>63500</xdr:colOff>
      <xdr:row>36</xdr:row>
      <xdr:rowOff>151460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239739"/>
          <a:ext cx="838200" cy="83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30510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202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52083</xdr:rowOff>
    </xdr:from>
    <xdr:to>
      <xdr:col>24</xdr:col>
      <xdr:colOff>114300</xdr:colOff>
      <xdr:row>36</xdr:row>
      <xdr:rowOff>153683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4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151460</xdr:rowOff>
    </xdr:from>
    <xdr:to>
      <xdr:col>19</xdr:col>
      <xdr:colOff>177800</xdr:colOff>
      <xdr:row>36</xdr:row>
      <xdr:rowOff>167132</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323660"/>
          <a:ext cx="889000" cy="15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146571</xdr:rowOff>
    </xdr:from>
    <xdr:to>
      <xdr:col>20</xdr:col>
      <xdr:colOff>38100</xdr:colOff>
      <xdr:row>37</xdr:row>
      <xdr:rowOff>76721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67848</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411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167132</xdr:rowOff>
    </xdr:from>
    <xdr:to>
      <xdr:col>15</xdr:col>
      <xdr:colOff>50800</xdr:colOff>
      <xdr:row>37</xdr:row>
      <xdr:rowOff>22352</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39332"/>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166941</xdr:rowOff>
    </xdr:from>
    <xdr:to>
      <xdr:col>15</xdr:col>
      <xdr:colOff>101600</xdr:colOff>
      <xdr:row>37</xdr:row>
      <xdr:rowOff>97091</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3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88218</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431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159906</xdr:rowOff>
    </xdr:from>
    <xdr:to>
      <xdr:col>10</xdr:col>
      <xdr:colOff>114300</xdr:colOff>
      <xdr:row>37</xdr:row>
      <xdr:rowOff>22352</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6332106"/>
          <a:ext cx="889000" cy="3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10160</xdr:rowOff>
    </xdr:from>
    <xdr:to>
      <xdr:col>10</xdr:col>
      <xdr:colOff>165100</xdr:colOff>
      <xdr:row>37</xdr:row>
      <xdr:rowOff>111760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102887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446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67335</xdr:rowOff>
    </xdr:from>
    <xdr:to>
      <xdr:col>6</xdr:col>
      <xdr:colOff>38100</xdr:colOff>
      <xdr:row>37</xdr:row>
      <xdr:rowOff>168935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160062</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503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16739</xdr:rowOff>
    </xdr:from>
    <xdr:to>
      <xdr:col>24</xdr:col>
      <xdr:colOff>114300</xdr:colOff>
      <xdr:row>36</xdr:row>
      <xdr:rowOff>118339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88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39616</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04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100660</xdr:rowOff>
    </xdr:from>
    <xdr:to>
      <xdr:col>20</xdr:col>
      <xdr:colOff>38100</xdr:colOff>
      <xdr:row>37</xdr:row>
      <xdr:rowOff>30810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2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47337</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048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116332</xdr:rowOff>
    </xdr:from>
    <xdr:to>
      <xdr:col>15</xdr:col>
      <xdr:colOff>101600</xdr:colOff>
      <xdr:row>37</xdr:row>
      <xdr:rowOff>46482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288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63009</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06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143002</xdr:rowOff>
    </xdr:from>
    <xdr:to>
      <xdr:col>10</xdr:col>
      <xdr:colOff>165100</xdr:colOff>
      <xdr:row>37</xdr:row>
      <xdr:rowOff>73152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15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89679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09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109106</xdr:rowOff>
    </xdr:from>
    <xdr:to>
      <xdr:col>6</xdr:col>
      <xdr:colOff>38100</xdr:colOff>
      <xdr:row>37</xdr:row>
      <xdr:rowOff>39256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281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55783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056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44114</xdr:rowOff>
    </xdr:from>
    <xdr:to>
      <xdr:col>24</xdr:col>
      <xdr:colOff>62865</xdr:colOff>
      <xdr:row>59</xdr:row>
      <xdr:rowOff>67996</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616614"/>
          <a:ext cx="1270" cy="1566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71823</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8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67996</xdr:rowOff>
    </xdr:from>
    <xdr:to>
      <xdr:col>24</xdr:col>
      <xdr:colOff>152400</xdr:colOff>
      <xdr:row>59</xdr:row>
      <xdr:rowOff>67996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83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162241</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91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44114</xdr:rowOff>
    </xdr:from>
    <xdr:to>
      <xdr:col>24</xdr:col>
      <xdr:colOff>152400</xdr:colOff>
      <xdr:row>50</xdr:row>
      <xdr:rowOff>44114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61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29759</xdr:rowOff>
    </xdr:from>
    <xdr:to>
      <xdr:col>24</xdr:col>
      <xdr:colOff>63500</xdr:colOff>
      <xdr:row>54</xdr:row>
      <xdr:rowOff>87350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288059"/>
          <a:ext cx="838200" cy="57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156618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5863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6741</xdr:rowOff>
    </xdr:from>
    <xdr:to>
      <xdr:col>24</xdr:col>
      <xdr:colOff>114300</xdr:colOff>
      <xdr:row>56</xdr:row>
      <xdr:rowOff>108341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60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48291</xdr:rowOff>
    </xdr:from>
    <xdr:to>
      <xdr:col>19</xdr:col>
      <xdr:colOff>177800</xdr:colOff>
      <xdr:row>54</xdr:row>
      <xdr:rowOff>87350</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306591"/>
          <a:ext cx="889000" cy="3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61163</xdr:rowOff>
    </xdr:from>
    <xdr:to>
      <xdr:col>20</xdr:col>
      <xdr:colOff>38100</xdr:colOff>
      <xdr:row>56</xdr:row>
      <xdr:rowOff>162763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66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153890</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755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48291</xdr:rowOff>
    </xdr:from>
    <xdr:to>
      <xdr:col>15</xdr:col>
      <xdr:colOff>50800</xdr:colOff>
      <xdr:row>54</xdr:row>
      <xdr:rowOff>154284</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306591"/>
          <a:ext cx="889000" cy="105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54473</xdr:rowOff>
    </xdr:from>
    <xdr:to>
      <xdr:col>15</xdr:col>
      <xdr:colOff>101600</xdr:colOff>
      <xdr:row>56</xdr:row>
      <xdr:rowOff>156073</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65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147200</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748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143312</xdr:rowOff>
    </xdr:from>
    <xdr:to>
      <xdr:col>10</xdr:col>
      <xdr:colOff>114300</xdr:colOff>
      <xdr:row>54</xdr:row>
      <xdr:rowOff>154284</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130300" y="9401612"/>
          <a:ext cx="889000" cy="10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107538</xdr:rowOff>
    </xdr:from>
    <xdr:to>
      <xdr:col>10</xdr:col>
      <xdr:colOff>165100</xdr:colOff>
      <xdr:row>57</xdr:row>
      <xdr:rowOff>37688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0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28815</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801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86370</xdr:rowOff>
    </xdr:from>
    <xdr:to>
      <xdr:col>6</xdr:col>
      <xdr:colOff>38100</xdr:colOff>
      <xdr:row>58</xdr:row>
      <xdr:rowOff>16520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7647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95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150409</xdr:rowOff>
    </xdr:from>
    <xdr:to>
      <xdr:col>24</xdr:col>
      <xdr:colOff>114300</xdr:colOff>
      <xdr:row>54</xdr:row>
      <xdr:rowOff>80559</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237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1836</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088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36550</xdr:rowOff>
    </xdr:from>
    <xdr:to>
      <xdr:col>20</xdr:col>
      <xdr:colOff>38100</xdr:colOff>
      <xdr:row>54</xdr:row>
      <xdr:rowOff>138150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29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154677</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070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168941</xdr:rowOff>
    </xdr:from>
    <xdr:to>
      <xdr:col>15</xdr:col>
      <xdr:colOff>101600</xdr:colOff>
      <xdr:row>54</xdr:row>
      <xdr:rowOff>99091</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255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52</xdr:row>
      <xdr:rowOff>115618</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031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103484</xdr:rowOff>
    </xdr:from>
    <xdr:to>
      <xdr:col>10</xdr:col>
      <xdr:colOff>165100</xdr:colOff>
      <xdr:row>55</xdr:row>
      <xdr:rowOff>33634</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36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50161</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137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92512</xdr:rowOff>
    </xdr:from>
    <xdr:to>
      <xdr:col>6</xdr:col>
      <xdr:colOff>38100</xdr:colOff>
      <xdr:row>55</xdr:row>
      <xdr:rowOff>22662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35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39189</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1260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59820</xdr:rowOff>
    </xdr:from>
    <xdr:to>
      <xdr:col>24</xdr:col>
      <xdr:colOff>62865</xdr:colOff>
      <xdr:row>79</xdr:row>
      <xdr:rowOff>37026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32770"/>
          <a:ext cx="1270" cy="134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40853</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85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37026</xdr:rowOff>
    </xdr:from>
    <xdr:to>
      <xdr:col>24</xdr:col>
      <xdr:colOff>152400</xdr:colOff>
      <xdr:row>79</xdr:row>
      <xdr:rowOff>37026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8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6497</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2007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59820</xdr:rowOff>
    </xdr:from>
    <xdr:to>
      <xdr:col>24</xdr:col>
      <xdr:colOff>152400</xdr:colOff>
      <xdr:row>71</xdr:row>
      <xdr:rowOff>59820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32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91988</xdr:rowOff>
    </xdr:from>
    <xdr:to>
      <xdr:col>24</xdr:col>
      <xdr:colOff>63500</xdr:colOff>
      <xdr:row>78</xdr:row>
      <xdr:rowOff>99140</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65088"/>
          <a:ext cx="838200" cy="7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93783</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239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70906</xdr:rowOff>
    </xdr:from>
    <xdr:to>
      <xdr:col>24</xdr:col>
      <xdr:colOff>114300</xdr:colOff>
      <xdr:row>78</xdr:row>
      <xdr:rowOff>1056</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27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99140</xdr:rowOff>
    </xdr:from>
    <xdr:to>
      <xdr:col>19</xdr:col>
      <xdr:colOff>177800</xdr:colOff>
      <xdr:row>78</xdr:row>
      <xdr:rowOff>105933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472240"/>
          <a:ext cx="889000" cy="6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115058</xdr:rowOff>
    </xdr:from>
    <xdr:to>
      <xdr:col>20</xdr:col>
      <xdr:colOff>38100</xdr:colOff>
      <xdr:row>78</xdr:row>
      <xdr:rowOff>45208</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1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61735</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091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105933</xdr:rowOff>
    </xdr:from>
    <xdr:to>
      <xdr:col>15</xdr:col>
      <xdr:colOff>50800</xdr:colOff>
      <xdr:row>78</xdr:row>
      <xdr:rowOff>127355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479033"/>
          <a:ext cx="889000" cy="21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97521</xdr:rowOff>
    </xdr:from>
    <xdr:to>
      <xdr:col>15</xdr:col>
      <xdr:colOff>101600</xdr:colOff>
      <xdr:row>78</xdr:row>
      <xdr:rowOff>27671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9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44198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074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104104</xdr:rowOff>
    </xdr:from>
    <xdr:to>
      <xdr:col>10</xdr:col>
      <xdr:colOff>114300</xdr:colOff>
      <xdr:row>78</xdr:row>
      <xdr:rowOff>127355</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77204"/>
          <a:ext cx="889000" cy="23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89357</xdr:rowOff>
    </xdr:from>
    <xdr:to>
      <xdr:col>10</xdr:col>
      <xdr:colOff>165100</xdr:colOff>
      <xdr:row>78</xdr:row>
      <xdr:rowOff>19507</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9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36034</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066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130800</xdr:rowOff>
    </xdr:from>
    <xdr:to>
      <xdr:col>6</xdr:col>
      <xdr:colOff>38100</xdr:colOff>
      <xdr:row>78</xdr:row>
      <xdr:rowOff>60950</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3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77477</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10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41188</xdr:rowOff>
    </xdr:from>
    <xdr:to>
      <xdr:col>24</xdr:col>
      <xdr:colOff>114300</xdr:colOff>
      <xdr:row>78</xdr:row>
      <xdr:rowOff>142788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1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127565</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29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48340</xdr:rowOff>
    </xdr:from>
    <xdr:to>
      <xdr:col>20</xdr:col>
      <xdr:colOff>38100</xdr:colOff>
      <xdr:row>78</xdr:row>
      <xdr:rowOff>149940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2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141067</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14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55133</xdr:rowOff>
    </xdr:from>
    <xdr:to>
      <xdr:col>15</xdr:col>
      <xdr:colOff>101600</xdr:colOff>
      <xdr:row>78</xdr:row>
      <xdr:rowOff>156733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2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147860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20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76555</xdr:rowOff>
    </xdr:from>
    <xdr:to>
      <xdr:col>10</xdr:col>
      <xdr:colOff>165100</xdr:colOff>
      <xdr:row>79</xdr:row>
      <xdr:rowOff>6705</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4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169282</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42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53304</xdr:rowOff>
    </xdr:from>
    <xdr:to>
      <xdr:col>6</xdr:col>
      <xdr:colOff>38100</xdr:colOff>
      <xdr:row>78</xdr:row>
      <xdr:rowOff>154904</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2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146031</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1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68461</xdr:rowOff>
    </xdr:from>
    <xdr:to>
      <xdr:col>24</xdr:col>
      <xdr:colOff>62865</xdr:colOff>
      <xdr:row>98</xdr:row>
      <xdr:rowOff>38187</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70411"/>
          <a:ext cx="1270" cy="1169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42014</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6844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38187</xdr:rowOff>
    </xdr:from>
    <xdr:to>
      <xdr:col>24</xdr:col>
      <xdr:colOff>152400</xdr:colOff>
      <xdr:row>98</xdr:row>
      <xdr:rowOff>38187</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6840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15138</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5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68461</xdr:rowOff>
    </xdr:from>
    <xdr:to>
      <xdr:col>24</xdr:col>
      <xdr:colOff>152400</xdr:colOff>
      <xdr:row>91</xdr:row>
      <xdr:rowOff>68461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70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113799</xdr:rowOff>
    </xdr:from>
    <xdr:to>
      <xdr:col>24</xdr:col>
      <xdr:colOff>63500</xdr:colOff>
      <xdr:row>94</xdr:row>
      <xdr:rowOff>141088</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230099"/>
          <a:ext cx="838200" cy="27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64585</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523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86158</xdr:rowOff>
    </xdr:from>
    <xdr:to>
      <xdr:col>24</xdr:col>
      <xdr:colOff>114300</xdr:colOff>
      <xdr:row>96</xdr:row>
      <xdr:rowOff>16308</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373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141088</xdr:rowOff>
    </xdr:from>
    <xdr:to>
      <xdr:col>19</xdr:col>
      <xdr:colOff>177800</xdr:colOff>
      <xdr:row>95</xdr:row>
      <xdr:rowOff>51955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257388"/>
          <a:ext cx="889000" cy="82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137592</xdr:rowOff>
    </xdr:from>
    <xdr:to>
      <xdr:col>20</xdr:col>
      <xdr:colOff>38100</xdr:colOff>
      <xdr:row>96</xdr:row>
      <xdr:rowOff>67742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42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58869</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497795" y="16518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100685</xdr:rowOff>
    </xdr:from>
    <xdr:to>
      <xdr:col>15</xdr:col>
      <xdr:colOff>50800</xdr:colOff>
      <xdr:row>95</xdr:row>
      <xdr:rowOff>51955</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216985"/>
          <a:ext cx="889000" cy="122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44095</xdr:rowOff>
    </xdr:from>
    <xdr:to>
      <xdr:col>15</xdr:col>
      <xdr:colOff>101600</xdr:colOff>
      <xdr:row>96</xdr:row>
      <xdr:rowOff>145695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50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136822</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08795" y="16596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100685</xdr:rowOff>
    </xdr:from>
    <xdr:to>
      <xdr:col>10</xdr:col>
      <xdr:colOff>114300</xdr:colOff>
      <xdr:row>95</xdr:row>
      <xdr:rowOff>113388</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216985"/>
          <a:ext cx="889000" cy="18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117232</xdr:rowOff>
    </xdr:from>
    <xdr:to>
      <xdr:col>10</xdr:col>
      <xdr:colOff>165100</xdr:colOff>
      <xdr:row>96</xdr:row>
      <xdr:rowOff>47382</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4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38509</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497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99248</xdr:rowOff>
    </xdr:from>
    <xdr:to>
      <xdr:col>6</xdr:col>
      <xdr:colOff>38100</xdr:colOff>
      <xdr:row>97</xdr:row>
      <xdr:rowOff>29398</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5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20525</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30795" y="1665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62999</xdr:rowOff>
    </xdr:from>
    <xdr:to>
      <xdr:col>24</xdr:col>
      <xdr:colOff>114300</xdr:colOff>
      <xdr:row>94</xdr:row>
      <xdr:rowOff>164599</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17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85876</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030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90288</xdr:rowOff>
    </xdr:from>
    <xdr:to>
      <xdr:col>20</xdr:col>
      <xdr:colOff>38100</xdr:colOff>
      <xdr:row>95</xdr:row>
      <xdr:rowOff>20438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206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36965</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5981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1155</xdr:rowOff>
    </xdr:from>
    <xdr:to>
      <xdr:col>15</xdr:col>
      <xdr:colOff>101600</xdr:colOff>
      <xdr:row>95</xdr:row>
      <xdr:rowOff>102755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2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119282</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08795" y="16064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49885</xdr:rowOff>
    </xdr:from>
    <xdr:to>
      <xdr:col>10</xdr:col>
      <xdr:colOff>165100</xdr:colOff>
      <xdr:row>94</xdr:row>
      <xdr:rowOff>151485</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16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168012</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19795" y="15941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62588</xdr:rowOff>
    </xdr:from>
    <xdr:to>
      <xdr:col>6</xdr:col>
      <xdr:colOff>38100</xdr:colOff>
      <xdr:row>95</xdr:row>
      <xdr:rowOff>164188</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35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9265</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30795" y="16125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35730</xdr:rowOff>
    </xdr:from>
    <xdr:to>
      <xdr:col>54</xdr:col>
      <xdr:colOff>189865</xdr:colOff>
      <xdr:row>39</xdr:row>
      <xdr:rowOff>82006</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50680"/>
          <a:ext cx="1270" cy="1417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85833</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77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82006</xdr:rowOff>
    </xdr:from>
    <xdr:to>
      <xdr:col>55</xdr:col>
      <xdr:colOff>88900</xdr:colOff>
      <xdr:row>39</xdr:row>
      <xdr:rowOff>82006</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768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153857</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25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35730</xdr:rowOff>
    </xdr:from>
    <xdr:to>
      <xdr:col>55</xdr:col>
      <xdr:colOff>88900</xdr:colOff>
      <xdr:row>31</xdr:row>
      <xdr:rowOff>35730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50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114445</xdr:rowOff>
    </xdr:from>
    <xdr:to>
      <xdr:col>55</xdr:col>
      <xdr:colOff>0</xdr:colOff>
      <xdr:row>38</xdr:row>
      <xdr:rowOff>51646</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9639300" y="6458095"/>
          <a:ext cx="838200" cy="108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30885</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031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8008</xdr:rowOff>
    </xdr:from>
    <xdr:to>
      <xdr:col>55</xdr:col>
      <xdr:colOff>50800</xdr:colOff>
      <xdr:row>36</xdr:row>
      <xdr:rowOff>109608</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18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114445</xdr:rowOff>
    </xdr:from>
    <xdr:to>
      <xdr:col>50</xdr:col>
      <xdr:colOff>114300</xdr:colOff>
      <xdr:row>37</xdr:row>
      <xdr:rowOff>131547</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8750300" y="6458095"/>
          <a:ext cx="889000" cy="17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4731</xdr:rowOff>
    </xdr:from>
    <xdr:to>
      <xdr:col>50</xdr:col>
      <xdr:colOff>165100</xdr:colOff>
      <xdr:row>36</xdr:row>
      <xdr:rowOff>106331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17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122858</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5952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131547</xdr:rowOff>
    </xdr:from>
    <xdr:to>
      <xdr:col>45</xdr:col>
      <xdr:colOff>177800</xdr:colOff>
      <xdr:row>37</xdr:row>
      <xdr:rowOff>157847</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475197"/>
          <a:ext cx="889000" cy="26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9206</xdr:rowOff>
    </xdr:from>
    <xdr:to>
      <xdr:col>46</xdr:col>
      <xdr:colOff>38100</xdr:colOff>
      <xdr:row>36</xdr:row>
      <xdr:rowOff>110806</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181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127333</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5956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99924</xdr:rowOff>
    </xdr:from>
    <xdr:to>
      <xdr:col>41</xdr:col>
      <xdr:colOff>50800</xdr:colOff>
      <xdr:row>37</xdr:row>
      <xdr:rowOff>157847</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414874"/>
          <a:ext cx="889000" cy="108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42483</xdr:rowOff>
    </xdr:from>
    <xdr:to>
      <xdr:col>41</xdr:col>
      <xdr:colOff>101600</xdr:colOff>
      <xdr:row>36</xdr:row>
      <xdr:rowOff>144083</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160610</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5989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17152</xdr:rowOff>
    </xdr:from>
    <xdr:to>
      <xdr:col>36</xdr:col>
      <xdr:colOff>165100</xdr:colOff>
      <xdr:row>30</xdr:row>
      <xdr:rowOff>118752</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16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135279</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4935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846</xdr:rowOff>
    </xdr:from>
    <xdr:to>
      <xdr:col>55</xdr:col>
      <xdr:colOff>50800</xdr:colOff>
      <xdr:row>38</xdr:row>
      <xdr:rowOff>102446</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51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150723</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494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63645</xdr:rowOff>
    </xdr:from>
    <xdr:to>
      <xdr:col>50</xdr:col>
      <xdr:colOff>165100</xdr:colOff>
      <xdr:row>37</xdr:row>
      <xdr:rowOff>165245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407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156372</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500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80747</xdr:rowOff>
    </xdr:from>
    <xdr:to>
      <xdr:col>46</xdr:col>
      <xdr:colOff>38100</xdr:colOff>
      <xdr:row>38</xdr:row>
      <xdr:rowOff>10897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42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2023</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51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107047</xdr:rowOff>
    </xdr:from>
    <xdr:to>
      <xdr:col>41</xdr:col>
      <xdr:colOff>101600</xdr:colOff>
      <xdr:row>38</xdr:row>
      <xdr:rowOff>37196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45069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28323</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54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49124</xdr:rowOff>
    </xdr:from>
    <xdr:to>
      <xdr:col>36</xdr:col>
      <xdr:colOff>165100</xdr:colOff>
      <xdr:row>31</xdr:row>
      <xdr:rowOff>150724</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36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141851</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456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103337</xdr:rowOff>
    </xdr:from>
    <xdr:to>
      <xdr:col>54</xdr:col>
      <xdr:colOff>189865</xdr:colOff>
      <xdr:row>58</xdr:row>
      <xdr:rowOff>46660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847287"/>
          <a:ext cx="1270" cy="1143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50487</xdr:rowOff>
    </xdr:from>
    <xdr:ext cx="534377"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9994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46660</xdr:rowOff>
    </xdr:from>
    <xdr:to>
      <xdr:col>55</xdr:col>
      <xdr:colOff>88900</xdr:colOff>
      <xdr:row>58</xdr:row>
      <xdr:rowOff>46660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9990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50014</xdr:rowOff>
    </xdr:from>
    <xdr:ext cx="599010"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622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103337</xdr:rowOff>
    </xdr:from>
    <xdr:to>
      <xdr:col>55</xdr:col>
      <xdr:colOff>88900</xdr:colOff>
      <xdr:row>51</xdr:row>
      <xdr:rowOff>103337</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847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30513</xdr:rowOff>
    </xdr:from>
    <xdr:to>
      <xdr:col>55</xdr:col>
      <xdr:colOff>0</xdr:colOff>
      <xdr:row>56</xdr:row>
      <xdr:rowOff>94643</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9631713"/>
          <a:ext cx="838200" cy="6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93946</xdr:rowOff>
    </xdr:from>
    <xdr:ext cx="534377"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352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71069</xdr:rowOff>
    </xdr:from>
    <xdr:to>
      <xdr:col>55</xdr:col>
      <xdr:colOff>50800</xdr:colOff>
      <xdr:row>56</xdr:row>
      <xdr:rowOff>1219</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950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147427</xdr:rowOff>
    </xdr:from>
    <xdr:to>
      <xdr:col>50</xdr:col>
      <xdr:colOff>114300</xdr:colOff>
      <xdr:row>56</xdr:row>
      <xdr:rowOff>94643</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8750300" y="9577177"/>
          <a:ext cx="889000" cy="118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63594</xdr:rowOff>
    </xdr:from>
    <xdr:to>
      <xdr:col>50</xdr:col>
      <xdr:colOff>165100</xdr:colOff>
      <xdr:row>55</xdr:row>
      <xdr:rowOff>165194</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949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10271</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72111" y="926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129901</xdr:rowOff>
    </xdr:from>
    <xdr:to>
      <xdr:col>45</xdr:col>
      <xdr:colOff>177800</xdr:colOff>
      <xdr:row>55</xdr:row>
      <xdr:rowOff>147427</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7861300" y="9559651"/>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132280</xdr:rowOff>
    </xdr:from>
    <xdr:to>
      <xdr:col>46</xdr:col>
      <xdr:colOff>38100</xdr:colOff>
      <xdr:row>56</xdr:row>
      <xdr:rowOff>62430</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9562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53557</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83111" y="9654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105700</xdr:rowOff>
    </xdr:from>
    <xdr:to>
      <xdr:col>41</xdr:col>
      <xdr:colOff>50800</xdr:colOff>
      <xdr:row>55</xdr:row>
      <xdr:rowOff>129901</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6972300" y="9535450"/>
          <a:ext cx="889000" cy="24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131793</xdr:rowOff>
    </xdr:from>
    <xdr:to>
      <xdr:col>41</xdr:col>
      <xdr:colOff>101600</xdr:colOff>
      <xdr:row>56</xdr:row>
      <xdr:rowOff>61943</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956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53070</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94111" y="965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143543</xdr:rowOff>
    </xdr:from>
    <xdr:to>
      <xdr:col>36</xdr:col>
      <xdr:colOff>165100</xdr:colOff>
      <xdr:row>56</xdr:row>
      <xdr:rowOff>73693</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9573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64820</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05111" y="9666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151163</xdr:rowOff>
    </xdr:from>
    <xdr:to>
      <xdr:col>55</xdr:col>
      <xdr:colOff>50800</xdr:colOff>
      <xdr:row>56</xdr:row>
      <xdr:rowOff>81313</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9580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129590</xdr:rowOff>
    </xdr:from>
    <xdr:ext cx="534377"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9559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43843</xdr:rowOff>
    </xdr:from>
    <xdr:to>
      <xdr:col>50</xdr:col>
      <xdr:colOff>165100</xdr:colOff>
      <xdr:row>56</xdr:row>
      <xdr:rowOff>145443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964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136570</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72111" y="9737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96627</xdr:rowOff>
    </xdr:from>
    <xdr:to>
      <xdr:col>46</xdr:col>
      <xdr:colOff>38100</xdr:colOff>
      <xdr:row>56</xdr:row>
      <xdr:rowOff>26777</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9526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43304</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83111" y="9301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79101</xdr:rowOff>
    </xdr:from>
    <xdr:to>
      <xdr:col>41</xdr:col>
      <xdr:colOff>101600</xdr:colOff>
      <xdr:row>56</xdr:row>
      <xdr:rowOff>9251</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9508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25778</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94111" y="9284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54900</xdr:rowOff>
    </xdr:from>
    <xdr:to>
      <xdr:col>36</xdr:col>
      <xdr:colOff>165100</xdr:colOff>
      <xdr:row>55</xdr:row>
      <xdr:rowOff>156500</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948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1577</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5111" y="9259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13147</xdr:rowOff>
    </xdr:from>
    <xdr:to>
      <xdr:col>54</xdr:col>
      <xdr:colOff>189865</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86097"/>
          <a:ext cx="1270" cy="132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131274</xdr:rowOff>
    </xdr:from>
    <xdr:ext cx="534377"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6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13147</xdr:rowOff>
    </xdr:from>
    <xdr:to>
      <xdr:col>55</xdr:col>
      <xdr:colOff>88900</xdr:colOff>
      <xdr:row>71</xdr:row>
      <xdr:rowOff>13147</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8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64719</xdr:rowOff>
    </xdr:from>
    <xdr:to>
      <xdr:col>55</xdr:col>
      <xdr:colOff>0</xdr:colOff>
      <xdr:row>77</xdr:row>
      <xdr:rowOff>118188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9639300" y="13266369"/>
          <a:ext cx="838200" cy="5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143781</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002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120904</xdr:rowOff>
    </xdr:from>
    <xdr:to>
      <xdr:col>55</xdr:col>
      <xdr:colOff>50800</xdr:colOff>
      <xdr:row>77</xdr:row>
      <xdr:rowOff>51054</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15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60581</xdr:rowOff>
    </xdr:from>
    <xdr:to>
      <xdr:col>50</xdr:col>
      <xdr:colOff>114300</xdr:colOff>
      <xdr:row>77</xdr:row>
      <xdr:rowOff>64719</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8750300" y="13262231"/>
          <a:ext cx="889000" cy="4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76716</xdr:rowOff>
    </xdr:from>
    <xdr:to>
      <xdr:col>50</xdr:col>
      <xdr:colOff>165100</xdr:colOff>
      <xdr:row>77</xdr:row>
      <xdr:rowOff>6866</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10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23392</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2882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167520</xdr:rowOff>
    </xdr:from>
    <xdr:to>
      <xdr:col>45</xdr:col>
      <xdr:colOff>177800</xdr:colOff>
      <xdr:row>77</xdr:row>
      <xdr:rowOff>60581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3197720"/>
          <a:ext cx="889000" cy="6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51386</xdr:rowOff>
    </xdr:from>
    <xdr:to>
      <xdr:col>46</xdr:col>
      <xdr:colOff>38100</xdr:colOff>
      <xdr:row>76</xdr:row>
      <xdr:rowOff>152986</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08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169514</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285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40717</xdr:rowOff>
    </xdr:from>
    <xdr:to>
      <xdr:col>41</xdr:col>
      <xdr:colOff>50800</xdr:colOff>
      <xdr:row>76</xdr:row>
      <xdr:rowOff>167520</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6972300" y="13070917"/>
          <a:ext cx="889000" cy="126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52805</xdr:rowOff>
    </xdr:from>
    <xdr:to>
      <xdr:col>41</xdr:col>
      <xdr:colOff>101600</xdr:colOff>
      <xdr:row>76</xdr:row>
      <xdr:rowOff>154405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08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170931</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2858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19200</xdr:rowOff>
    </xdr:from>
    <xdr:to>
      <xdr:col>36</xdr:col>
      <xdr:colOff>165100</xdr:colOff>
      <xdr:row>76</xdr:row>
      <xdr:rowOff>120800</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04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111927</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142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67388</xdr:rowOff>
    </xdr:from>
    <xdr:to>
      <xdr:col>55</xdr:col>
      <xdr:colOff>50800</xdr:colOff>
      <xdr:row>77</xdr:row>
      <xdr:rowOff>168988</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26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45815</xdr:rowOff>
    </xdr:from>
    <xdr:ext cx="469744"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247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13919</xdr:rowOff>
    </xdr:from>
    <xdr:to>
      <xdr:col>50</xdr:col>
      <xdr:colOff>165100</xdr:colOff>
      <xdr:row>77</xdr:row>
      <xdr:rowOff>115519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215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106646</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372111" y="13308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9781</xdr:rowOff>
    </xdr:from>
    <xdr:to>
      <xdr:col>46</xdr:col>
      <xdr:colOff>38100</xdr:colOff>
      <xdr:row>77</xdr:row>
      <xdr:rowOff>111381</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211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102508</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3304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116720</xdr:rowOff>
    </xdr:from>
    <xdr:to>
      <xdr:col>41</xdr:col>
      <xdr:colOff>101600</xdr:colOff>
      <xdr:row>77</xdr:row>
      <xdr:rowOff>46870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1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37997</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323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161367</xdr:rowOff>
    </xdr:from>
    <xdr:to>
      <xdr:col>36</xdr:col>
      <xdr:colOff>165100</xdr:colOff>
      <xdr:row>76</xdr:row>
      <xdr:rowOff>91517</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020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108043</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2795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712</xdr:rowOff>
    </xdr:from>
    <xdr:to>
      <xdr:col>54</xdr:col>
      <xdr:colOff>189865</xdr:colOff>
      <xdr:row>98</xdr:row>
      <xdr:rowOff>103232</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431212"/>
          <a:ext cx="1270" cy="1474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107059</xdr:rowOff>
    </xdr:from>
    <xdr:ext cx="534377"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690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103232</xdr:rowOff>
    </xdr:from>
    <xdr:to>
      <xdr:col>55</xdr:col>
      <xdr:colOff>88900</xdr:colOff>
      <xdr:row>98</xdr:row>
      <xdr:rowOff>103232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6905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118839</xdr:rowOff>
    </xdr:from>
    <xdr:ext cx="599010"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20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712</xdr:rowOff>
    </xdr:from>
    <xdr:to>
      <xdr:col>55</xdr:col>
      <xdr:colOff>88900</xdr:colOff>
      <xdr:row>90</xdr:row>
      <xdr:rowOff>712</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43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103865</xdr:rowOff>
    </xdr:from>
    <xdr:to>
      <xdr:col>55</xdr:col>
      <xdr:colOff>0</xdr:colOff>
      <xdr:row>97</xdr:row>
      <xdr:rowOff>37342</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563065"/>
          <a:ext cx="838200" cy="104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12870</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3006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161443</xdr:rowOff>
    </xdr:from>
    <xdr:to>
      <xdr:col>55</xdr:col>
      <xdr:colOff>50800</xdr:colOff>
      <xdr:row>96</xdr:row>
      <xdr:rowOff>91593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44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92935</xdr:rowOff>
    </xdr:from>
    <xdr:to>
      <xdr:col>50</xdr:col>
      <xdr:colOff>114300</xdr:colOff>
      <xdr:row>97</xdr:row>
      <xdr:rowOff>37342</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8750300" y="16552135"/>
          <a:ext cx="889000" cy="11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170107</xdr:rowOff>
    </xdr:from>
    <xdr:to>
      <xdr:col>50</xdr:col>
      <xdr:colOff>165100</xdr:colOff>
      <xdr:row>96</xdr:row>
      <xdr:rowOff>100257</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4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116784</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23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92587</xdr:rowOff>
    </xdr:from>
    <xdr:to>
      <xdr:col>45</xdr:col>
      <xdr:colOff>177800</xdr:colOff>
      <xdr:row>96</xdr:row>
      <xdr:rowOff>92935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6551787"/>
          <a:ext cx="889000" cy="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109975</xdr:rowOff>
    </xdr:from>
    <xdr:to>
      <xdr:col>46</xdr:col>
      <xdr:colOff>38100</xdr:colOff>
      <xdr:row>97</xdr:row>
      <xdr:rowOff>40125</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56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31252</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66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92587</xdr:rowOff>
    </xdr:from>
    <xdr:to>
      <xdr:col>41</xdr:col>
      <xdr:colOff>50800</xdr:colOff>
      <xdr:row>97</xdr:row>
      <xdr:rowOff>11607</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6972300" y="16551787"/>
          <a:ext cx="889000" cy="90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96628</xdr:rowOff>
    </xdr:from>
    <xdr:to>
      <xdr:col>41</xdr:col>
      <xdr:colOff>101600</xdr:colOff>
      <xdr:row>97</xdr:row>
      <xdr:rowOff>26778</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55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17905</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648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118804</xdr:rowOff>
    </xdr:from>
    <xdr:to>
      <xdr:col>36</xdr:col>
      <xdr:colOff>165100</xdr:colOff>
      <xdr:row>97</xdr:row>
      <xdr:rowOff>48954</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578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65481</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353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53065</xdr:rowOff>
    </xdr:from>
    <xdr:to>
      <xdr:col>55</xdr:col>
      <xdr:colOff>50800</xdr:colOff>
      <xdr:row>96</xdr:row>
      <xdr:rowOff>154665</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512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31492</xdr:rowOff>
    </xdr:from>
    <xdr:ext cx="534377"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490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157992</xdr:rowOff>
    </xdr:from>
    <xdr:to>
      <xdr:col>50</xdr:col>
      <xdr:colOff>165100</xdr:colOff>
      <xdr:row>97</xdr:row>
      <xdr:rowOff>88142</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61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79269</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372111" y="16709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42135</xdr:rowOff>
    </xdr:from>
    <xdr:to>
      <xdr:col>46</xdr:col>
      <xdr:colOff>38100</xdr:colOff>
      <xdr:row>96</xdr:row>
      <xdr:rowOff>143735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650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160262</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483111" y="16276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41787</xdr:rowOff>
    </xdr:from>
    <xdr:to>
      <xdr:col>41</xdr:col>
      <xdr:colOff>101600</xdr:colOff>
      <xdr:row>96</xdr:row>
      <xdr:rowOff>143387</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6500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159914</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594111" y="16276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132257</xdr:rowOff>
    </xdr:from>
    <xdr:to>
      <xdr:col>36</xdr:col>
      <xdr:colOff>165100</xdr:colOff>
      <xdr:row>97</xdr:row>
      <xdr:rowOff>62407</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59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53534</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705111" y="16684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災害復旧事業費グラフ枠">
          <a:extLst>
            <a:ext uri="{FF2B5EF4-FFF2-40B4-BE49-F238E27FC236}">
              <a16:creationId xmlns:a16="http://schemas.microsoft.com/office/drawing/2014/main" id="{00000000-0008-0000-06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136794</xdr:rowOff>
    </xdr:from>
    <xdr:to>
      <xdr:col>85</xdr:col>
      <xdr:colOff>126364</xdr:colOff>
      <xdr:row>39</xdr:row>
      <xdr:rowOff>98878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6317595" y="5280294"/>
          <a:ext cx="1269" cy="1505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0" name="災害復旧事業費最小値テキスト">
          <a:extLst>
            <a:ext uri="{FF2B5EF4-FFF2-40B4-BE49-F238E27FC236}">
              <a16:creationId xmlns:a16="http://schemas.microsoft.com/office/drawing/2014/main" id="{00000000-0008-0000-0600-000008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83471</xdr:rowOff>
    </xdr:from>
    <xdr:ext cx="534377" cy="259045"/>
    <xdr:sp macro="" textlink="">
      <xdr:nvSpPr>
        <xdr:cNvPr id="522" name="災害復旧事業費最大値テキスト">
          <a:extLst>
            <a:ext uri="{FF2B5EF4-FFF2-40B4-BE49-F238E27FC236}">
              <a16:creationId xmlns:a16="http://schemas.microsoft.com/office/drawing/2014/main" id="{00000000-0008-0000-0600-00000A020000}"/>
            </a:ext>
          </a:extLst>
        </xdr:cNvPr>
        <xdr:cNvSpPr txBox="1"/>
      </xdr:nvSpPr>
      <xdr:spPr>
        <a:xfrm>
          <a:off x="16370300" y="505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136794</xdr:rowOff>
    </xdr:from>
    <xdr:to>
      <xdr:col>86</xdr:col>
      <xdr:colOff>25400</xdr:colOff>
      <xdr:row>30</xdr:row>
      <xdr:rowOff>136794</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6230600" y="5280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166658</xdr:rowOff>
    </xdr:from>
    <xdr:to>
      <xdr:col>85</xdr:col>
      <xdr:colOff>127000</xdr:colOff>
      <xdr:row>36</xdr:row>
      <xdr:rowOff>11684</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5481300" y="6167408"/>
          <a:ext cx="838200" cy="16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89126</xdr:rowOff>
    </xdr:from>
    <xdr:ext cx="469744" cy="259045"/>
    <xdr:sp macro="" textlink="">
      <xdr:nvSpPr>
        <xdr:cNvPr id="525" name="災害復旧事業費平均値テキスト">
          <a:extLst>
            <a:ext uri="{FF2B5EF4-FFF2-40B4-BE49-F238E27FC236}">
              <a16:creationId xmlns:a16="http://schemas.microsoft.com/office/drawing/2014/main" id="{00000000-0008-0000-0600-00000D020000}"/>
            </a:ext>
          </a:extLst>
        </xdr:cNvPr>
        <xdr:cNvSpPr txBox="1"/>
      </xdr:nvSpPr>
      <xdr:spPr>
        <a:xfrm>
          <a:off x="16370300" y="6604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110699</xdr:rowOff>
    </xdr:from>
    <xdr:to>
      <xdr:col>85</xdr:col>
      <xdr:colOff>177800</xdr:colOff>
      <xdr:row>39</xdr:row>
      <xdr:rowOff>40849</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6268700" y="662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166658</xdr:rowOff>
    </xdr:from>
    <xdr:to>
      <xdr:col>81</xdr:col>
      <xdr:colOff>50800</xdr:colOff>
      <xdr:row>37</xdr:row>
      <xdr:rowOff>105394</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4592300" y="6167408"/>
          <a:ext cx="889000" cy="281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125688</xdr:rowOff>
    </xdr:from>
    <xdr:to>
      <xdr:col>81</xdr:col>
      <xdr:colOff>101600</xdr:colOff>
      <xdr:row>39</xdr:row>
      <xdr:rowOff>55838</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5430500" y="664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46965</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46428" y="673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99760</xdr:rowOff>
    </xdr:from>
    <xdr:to>
      <xdr:col>76</xdr:col>
      <xdr:colOff>114300</xdr:colOff>
      <xdr:row>37</xdr:row>
      <xdr:rowOff>105394</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3703300" y="6100510"/>
          <a:ext cx="889000" cy="348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101914</xdr:rowOff>
    </xdr:from>
    <xdr:to>
      <xdr:col>76</xdr:col>
      <xdr:colOff>165100</xdr:colOff>
      <xdr:row>39</xdr:row>
      <xdr:rowOff>32064</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4541500" y="661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23191</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357428" y="670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99760</xdr:rowOff>
    </xdr:from>
    <xdr:to>
      <xdr:col>71</xdr:col>
      <xdr:colOff>177800</xdr:colOff>
      <xdr:row>36</xdr:row>
      <xdr:rowOff>13595</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flipV="1">
          <a:off x="12814300" y="6100510"/>
          <a:ext cx="889000" cy="85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56749</xdr:rowOff>
    </xdr:from>
    <xdr:to>
      <xdr:col>72</xdr:col>
      <xdr:colOff>38100</xdr:colOff>
      <xdr:row>38</xdr:row>
      <xdr:rowOff>158349</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3652500" y="657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149476</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664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92313</xdr:rowOff>
    </xdr:from>
    <xdr:to>
      <xdr:col>67</xdr:col>
      <xdr:colOff>101600</xdr:colOff>
      <xdr:row>39</xdr:row>
      <xdr:rowOff>22463</xdr:rowOff>
    </xdr:to>
    <xdr:sp macro="" textlink="">
      <xdr:nvSpPr>
        <xdr:cNvPr id="536" name="フローチャート: 判断 535">
          <a:extLst>
            <a:ext uri="{FF2B5EF4-FFF2-40B4-BE49-F238E27FC236}">
              <a16:creationId xmlns:a16="http://schemas.microsoft.com/office/drawing/2014/main" id="{00000000-0008-0000-0600-000018020000}"/>
            </a:ext>
          </a:extLst>
        </xdr:cNvPr>
        <xdr:cNvSpPr/>
      </xdr:nvSpPr>
      <xdr:spPr>
        <a:xfrm>
          <a:off x="12763500" y="6607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13590</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6700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132334</xdr:rowOff>
    </xdr:from>
    <xdr:to>
      <xdr:col>85</xdr:col>
      <xdr:colOff>177800</xdr:colOff>
      <xdr:row>36</xdr:row>
      <xdr:rowOff>62484</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6268700" y="6133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155211</xdr:rowOff>
    </xdr:from>
    <xdr:ext cx="534377" cy="259045"/>
    <xdr:sp macro="" textlink="">
      <xdr:nvSpPr>
        <xdr:cNvPr id="544" name="災害復旧事業費該当値テキスト">
          <a:extLst>
            <a:ext uri="{FF2B5EF4-FFF2-40B4-BE49-F238E27FC236}">
              <a16:creationId xmlns:a16="http://schemas.microsoft.com/office/drawing/2014/main" id="{00000000-0008-0000-0600-000020020000}"/>
            </a:ext>
          </a:extLst>
        </xdr:cNvPr>
        <xdr:cNvSpPr txBox="1"/>
      </xdr:nvSpPr>
      <xdr:spPr>
        <a:xfrm>
          <a:off x="16370300" y="5984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115858</xdr:rowOff>
    </xdr:from>
    <xdr:to>
      <xdr:col>81</xdr:col>
      <xdr:colOff>101600</xdr:colOff>
      <xdr:row>36</xdr:row>
      <xdr:rowOff>46008</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5430500" y="6116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62535</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5214111" y="5891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54594</xdr:rowOff>
    </xdr:from>
    <xdr:to>
      <xdr:col>76</xdr:col>
      <xdr:colOff>165100</xdr:colOff>
      <xdr:row>37</xdr:row>
      <xdr:rowOff>156194</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4541500" y="639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1271</xdr:rowOff>
    </xdr:from>
    <xdr:ext cx="534377"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4325111" y="6173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48960</xdr:rowOff>
    </xdr:from>
    <xdr:to>
      <xdr:col>72</xdr:col>
      <xdr:colOff>38100</xdr:colOff>
      <xdr:row>35</xdr:row>
      <xdr:rowOff>150560</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3652500" y="604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167087</xdr:rowOff>
    </xdr:from>
    <xdr:ext cx="534377"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436111" y="5824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134245</xdr:rowOff>
    </xdr:from>
    <xdr:to>
      <xdr:col>67</xdr:col>
      <xdr:colOff>101600</xdr:colOff>
      <xdr:row>36</xdr:row>
      <xdr:rowOff>64395</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2763500" y="613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80922</xdr:rowOff>
    </xdr:from>
    <xdr:ext cx="534377"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547111" y="591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失業対策事業費グラフ枠">
          <a:extLst>
            <a:ext uri="{FF2B5EF4-FFF2-40B4-BE49-F238E27FC236}">
              <a16:creationId xmlns:a16="http://schemas.microsoft.com/office/drawing/2014/main" id="{00000000-0008-0000-06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9" name="失業対策事業費最小値テキスト">
          <a:extLst>
            <a:ext uri="{FF2B5EF4-FFF2-40B4-BE49-F238E27FC236}">
              <a16:creationId xmlns:a16="http://schemas.microsoft.com/office/drawing/2014/main" id="{00000000-0008-0000-0600-000039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1" name="失業対策事業費最大値テキスト">
          <a:extLst>
            <a:ext uri="{FF2B5EF4-FFF2-40B4-BE49-F238E27FC236}">
              <a16:creationId xmlns:a16="http://schemas.microsoft.com/office/drawing/2014/main" id="{00000000-0008-0000-0600-00003B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4" name="失業対策事業費平均値テキスト">
          <a:extLst>
            <a:ext uri="{FF2B5EF4-FFF2-40B4-BE49-F238E27FC236}">
              <a16:creationId xmlns:a16="http://schemas.microsoft.com/office/drawing/2014/main" id="{00000000-0008-0000-0600-00003E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フローチャート: 判断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3" name="失業対策事業費該当値テキスト">
          <a:extLst>
            <a:ext uri="{FF2B5EF4-FFF2-40B4-BE49-F238E27FC236}">
              <a16:creationId xmlns:a16="http://schemas.microsoft.com/office/drawing/2014/main" id="{00000000-0008-0000-0600-000051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a:extLst>
            <a:ext uri="{FF2B5EF4-FFF2-40B4-BE49-F238E27FC236}">
              <a16:creationId xmlns:a16="http://schemas.microsoft.com/office/drawing/2014/main" id="{00000000-0008-0000-06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11668</xdr:rowOff>
    </xdr:from>
    <xdr:to>
      <xdr:col>85</xdr:col>
      <xdr:colOff>126364</xdr:colOff>
      <xdr:row>78</xdr:row>
      <xdr:rowOff>124662</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6317595" y="12013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128489</xdr:rowOff>
    </xdr:from>
    <xdr:ext cx="534377" cy="259045"/>
    <xdr:sp macro="" textlink="">
      <xdr:nvSpPr>
        <xdr:cNvPr id="629" name="公債費最小値テキスト">
          <a:extLst>
            <a:ext uri="{FF2B5EF4-FFF2-40B4-BE49-F238E27FC236}">
              <a16:creationId xmlns:a16="http://schemas.microsoft.com/office/drawing/2014/main" id="{00000000-0008-0000-0600-000075020000}"/>
            </a:ext>
          </a:extLst>
        </xdr:cNvPr>
        <xdr:cNvSpPr txBox="1"/>
      </xdr:nvSpPr>
      <xdr:spPr>
        <a:xfrm>
          <a:off x="16370300" y="1350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124662</xdr:rowOff>
    </xdr:from>
    <xdr:to>
      <xdr:col>86</xdr:col>
      <xdr:colOff>25400</xdr:colOff>
      <xdr:row>78</xdr:row>
      <xdr:rowOff>124662</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34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129795</xdr:rowOff>
    </xdr:from>
    <xdr:ext cx="599010" cy="259045"/>
    <xdr:sp macro="" textlink="">
      <xdr:nvSpPr>
        <xdr:cNvPr id="631" name="公債費最大値テキスト">
          <a:extLst>
            <a:ext uri="{FF2B5EF4-FFF2-40B4-BE49-F238E27FC236}">
              <a16:creationId xmlns:a16="http://schemas.microsoft.com/office/drawing/2014/main" id="{00000000-0008-0000-0600-000077020000}"/>
            </a:ext>
          </a:extLst>
        </xdr:cNvPr>
        <xdr:cNvSpPr txBox="1"/>
      </xdr:nvSpPr>
      <xdr:spPr>
        <a:xfrm>
          <a:off x="16370300" y="1178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11668</xdr:rowOff>
    </xdr:from>
    <xdr:to>
      <xdr:col>86</xdr:col>
      <xdr:colOff>25400</xdr:colOff>
      <xdr:row>70</xdr:row>
      <xdr:rowOff>11668</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201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134687</xdr:rowOff>
    </xdr:from>
    <xdr:to>
      <xdr:col>85</xdr:col>
      <xdr:colOff>127000</xdr:colOff>
      <xdr:row>75</xdr:row>
      <xdr:rowOff>10999</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5481300" y="12821987"/>
          <a:ext cx="838200" cy="47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149689</xdr:rowOff>
    </xdr:from>
    <xdr:ext cx="534377" cy="259045"/>
    <xdr:sp macro="" textlink="">
      <xdr:nvSpPr>
        <xdr:cNvPr id="634" name="公債費平均値テキスト">
          <a:extLst>
            <a:ext uri="{FF2B5EF4-FFF2-40B4-BE49-F238E27FC236}">
              <a16:creationId xmlns:a16="http://schemas.microsoft.com/office/drawing/2014/main" id="{00000000-0008-0000-0600-00007A020000}"/>
            </a:ext>
          </a:extLst>
        </xdr:cNvPr>
        <xdr:cNvSpPr txBox="1"/>
      </xdr:nvSpPr>
      <xdr:spPr>
        <a:xfrm>
          <a:off x="16370300" y="1283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171262</xdr:rowOff>
    </xdr:from>
    <xdr:to>
      <xdr:col>85</xdr:col>
      <xdr:colOff>177800</xdr:colOff>
      <xdr:row>75</xdr:row>
      <xdr:rowOff>101412</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6268700" y="12858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130262</xdr:rowOff>
    </xdr:from>
    <xdr:to>
      <xdr:col>81</xdr:col>
      <xdr:colOff>50800</xdr:colOff>
      <xdr:row>74</xdr:row>
      <xdr:rowOff>134687</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4592300" y="12817562"/>
          <a:ext cx="889000" cy="4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16580</xdr:rowOff>
    </xdr:from>
    <xdr:to>
      <xdr:col>81</xdr:col>
      <xdr:colOff>101600</xdr:colOff>
      <xdr:row>75</xdr:row>
      <xdr:rowOff>118180</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5430500" y="1287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109307</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14111" y="1296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130262</xdr:rowOff>
    </xdr:from>
    <xdr:to>
      <xdr:col>76</xdr:col>
      <xdr:colOff>114300</xdr:colOff>
      <xdr:row>74</xdr:row>
      <xdr:rowOff>150803</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3703300" y="12817562"/>
          <a:ext cx="8890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34983</xdr:rowOff>
    </xdr:from>
    <xdr:to>
      <xdr:col>76</xdr:col>
      <xdr:colOff>165100</xdr:colOff>
      <xdr:row>75</xdr:row>
      <xdr:rowOff>136583</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45415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127709</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325111" y="12986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150803</xdr:rowOff>
    </xdr:from>
    <xdr:to>
      <xdr:col>71</xdr:col>
      <xdr:colOff>177800</xdr:colOff>
      <xdr:row>75</xdr:row>
      <xdr:rowOff>18265</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2814300" y="12838103"/>
          <a:ext cx="889000" cy="38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34820</xdr:rowOff>
    </xdr:from>
    <xdr:to>
      <xdr:col>72</xdr:col>
      <xdr:colOff>38100</xdr:colOff>
      <xdr:row>75</xdr:row>
      <xdr:rowOff>136420</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3652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127547</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298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164795</xdr:rowOff>
    </xdr:from>
    <xdr:to>
      <xdr:col>67</xdr:col>
      <xdr:colOff>101600</xdr:colOff>
      <xdr:row>76</xdr:row>
      <xdr:rowOff>94945</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2763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86072</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311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131649</xdr:rowOff>
    </xdr:from>
    <xdr:to>
      <xdr:col>85</xdr:col>
      <xdr:colOff>177800</xdr:colOff>
      <xdr:row>75</xdr:row>
      <xdr:rowOff>61799</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6268700" y="12818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154526</xdr:rowOff>
    </xdr:from>
    <xdr:ext cx="534377" cy="259045"/>
    <xdr:sp macro="" textlink="">
      <xdr:nvSpPr>
        <xdr:cNvPr id="653" name="公債費該当値テキスト">
          <a:extLst>
            <a:ext uri="{FF2B5EF4-FFF2-40B4-BE49-F238E27FC236}">
              <a16:creationId xmlns:a16="http://schemas.microsoft.com/office/drawing/2014/main" id="{00000000-0008-0000-0600-00008D020000}"/>
            </a:ext>
          </a:extLst>
        </xdr:cNvPr>
        <xdr:cNvSpPr txBox="1"/>
      </xdr:nvSpPr>
      <xdr:spPr>
        <a:xfrm>
          <a:off x="16370300" y="12670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83887</xdr:rowOff>
    </xdr:from>
    <xdr:to>
      <xdr:col>81</xdr:col>
      <xdr:colOff>101600</xdr:colOff>
      <xdr:row>75</xdr:row>
      <xdr:rowOff>14037</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5430500" y="12771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30564</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14111" y="12546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79462</xdr:rowOff>
    </xdr:from>
    <xdr:to>
      <xdr:col>76</xdr:col>
      <xdr:colOff>165100</xdr:colOff>
      <xdr:row>75</xdr:row>
      <xdr:rowOff>9612</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4541500" y="12766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26139</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4325111" y="1254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100003</xdr:rowOff>
    </xdr:from>
    <xdr:to>
      <xdr:col>72</xdr:col>
      <xdr:colOff>38100</xdr:colOff>
      <xdr:row>75</xdr:row>
      <xdr:rowOff>30153</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3652500" y="1278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46680</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436111" y="12562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138915</xdr:rowOff>
    </xdr:from>
    <xdr:to>
      <xdr:col>67</xdr:col>
      <xdr:colOff>101600</xdr:colOff>
      <xdr:row>75</xdr:row>
      <xdr:rowOff>69065</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2763500" y="1282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85592</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547111" y="12601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積立金グラフ枠">
          <a:extLst>
            <a:ext uri="{FF2B5EF4-FFF2-40B4-BE49-F238E27FC236}">
              <a16:creationId xmlns:a16="http://schemas.microsoft.com/office/drawing/2014/main" id="{00000000-0008-0000-06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106764</xdr:rowOff>
    </xdr:from>
    <xdr:to>
      <xdr:col>85</xdr:col>
      <xdr:colOff>126364</xdr:colOff>
      <xdr:row>98</xdr:row>
      <xdr:rowOff>128115</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6317595" y="15537264"/>
          <a:ext cx="1269" cy="139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131942</xdr:rowOff>
    </xdr:from>
    <xdr:ext cx="469744" cy="259045"/>
    <xdr:sp macro="" textlink="">
      <xdr:nvSpPr>
        <xdr:cNvPr id="684" name="積立金最小値テキスト">
          <a:extLst>
            <a:ext uri="{FF2B5EF4-FFF2-40B4-BE49-F238E27FC236}">
              <a16:creationId xmlns:a16="http://schemas.microsoft.com/office/drawing/2014/main" id="{00000000-0008-0000-0600-0000AC020000}"/>
            </a:ext>
          </a:extLst>
        </xdr:cNvPr>
        <xdr:cNvSpPr txBox="1"/>
      </xdr:nvSpPr>
      <xdr:spPr>
        <a:xfrm>
          <a:off x="16370300" y="1693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128115</xdr:rowOff>
    </xdr:from>
    <xdr:to>
      <xdr:col>86</xdr:col>
      <xdr:colOff>25400</xdr:colOff>
      <xdr:row>98</xdr:row>
      <xdr:rowOff>128115</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6930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53441</xdr:rowOff>
    </xdr:from>
    <xdr:ext cx="599010" cy="259045"/>
    <xdr:sp macro="" textlink="">
      <xdr:nvSpPr>
        <xdr:cNvPr id="686" name="積立金最大値テキスト">
          <a:extLst>
            <a:ext uri="{FF2B5EF4-FFF2-40B4-BE49-F238E27FC236}">
              <a16:creationId xmlns:a16="http://schemas.microsoft.com/office/drawing/2014/main" id="{00000000-0008-0000-0600-0000AE020000}"/>
            </a:ext>
          </a:extLst>
        </xdr:cNvPr>
        <xdr:cNvSpPr txBox="1"/>
      </xdr:nvSpPr>
      <xdr:spPr>
        <a:xfrm>
          <a:off x="16370300" y="15312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106764</xdr:rowOff>
    </xdr:from>
    <xdr:to>
      <xdr:col>86</xdr:col>
      <xdr:colOff>25400</xdr:colOff>
      <xdr:row>90</xdr:row>
      <xdr:rowOff>106764</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5537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167982</xdr:rowOff>
    </xdr:from>
    <xdr:to>
      <xdr:col>85</xdr:col>
      <xdr:colOff>127000</xdr:colOff>
      <xdr:row>98</xdr:row>
      <xdr:rowOff>36190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5481300" y="16798632"/>
          <a:ext cx="838200" cy="39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46333</xdr:rowOff>
    </xdr:from>
    <xdr:ext cx="534377" cy="259045"/>
    <xdr:sp macro="" textlink="">
      <xdr:nvSpPr>
        <xdr:cNvPr id="689" name="積立金平均値テキスト">
          <a:extLst>
            <a:ext uri="{FF2B5EF4-FFF2-40B4-BE49-F238E27FC236}">
              <a16:creationId xmlns:a16="http://schemas.microsoft.com/office/drawing/2014/main" id="{00000000-0008-0000-0600-0000B1020000}"/>
            </a:ext>
          </a:extLst>
        </xdr:cNvPr>
        <xdr:cNvSpPr txBox="1"/>
      </xdr:nvSpPr>
      <xdr:spPr>
        <a:xfrm>
          <a:off x="16370300" y="165055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23456</xdr:rowOff>
    </xdr:from>
    <xdr:to>
      <xdr:col>85</xdr:col>
      <xdr:colOff>177800</xdr:colOff>
      <xdr:row>97</xdr:row>
      <xdr:rowOff>125056</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6268700" y="16654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25665</xdr:rowOff>
    </xdr:from>
    <xdr:to>
      <xdr:col>81</xdr:col>
      <xdr:colOff>50800</xdr:colOff>
      <xdr:row>98</xdr:row>
      <xdr:rowOff>36190</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4592300" y="16827765"/>
          <a:ext cx="889000" cy="10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17357</xdr:rowOff>
    </xdr:from>
    <xdr:to>
      <xdr:col>81</xdr:col>
      <xdr:colOff>101600</xdr:colOff>
      <xdr:row>97</xdr:row>
      <xdr:rowOff>118957</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5430500" y="1664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135484</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14111" y="1642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139782</xdr:rowOff>
    </xdr:from>
    <xdr:to>
      <xdr:col>76</xdr:col>
      <xdr:colOff>114300</xdr:colOff>
      <xdr:row>98</xdr:row>
      <xdr:rowOff>25665</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a:off x="13703300" y="16770432"/>
          <a:ext cx="889000" cy="57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16069</xdr:rowOff>
    </xdr:from>
    <xdr:to>
      <xdr:col>76</xdr:col>
      <xdr:colOff>165100</xdr:colOff>
      <xdr:row>97</xdr:row>
      <xdr:rowOff>117669</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4541500" y="16646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134196</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25111" y="1642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139782</xdr:rowOff>
    </xdr:from>
    <xdr:to>
      <xdr:col>71</xdr:col>
      <xdr:colOff>177800</xdr:colOff>
      <xdr:row>98</xdr:row>
      <xdr:rowOff>27494</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2814300" y="16770432"/>
          <a:ext cx="889000" cy="59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145473</xdr:rowOff>
    </xdr:from>
    <xdr:to>
      <xdr:col>72</xdr:col>
      <xdr:colOff>38100</xdr:colOff>
      <xdr:row>97</xdr:row>
      <xdr:rowOff>75623</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3652500" y="1660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92150</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36111" y="1637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115646</xdr:rowOff>
    </xdr:from>
    <xdr:to>
      <xdr:col>67</xdr:col>
      <xdr:colOff>101600</xdr:colOff>
      <xdr:row>98</xdr:row>
      <xdr:rowOff>45796</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2763500" y="16746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62323</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47111" y="16521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117182</xdr:rowOff>
    </xdr:from>
    <xdr:to>
      <xdr:col>85</xdr:col>
      <xdr:colOff>177800</xdr:colOff>
      <xdr:row>98</xdr:row>
      <xdr:rowOff>47332</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6268700" y="1674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95609</xdr:rowOff>
    </xdr:from>
    <xdr:ext cx="534377" cy="259045"/>
    <xdr:sp macro="" textlink="">
      <xdr:nvSpPr>
        <xdr:cNvPr id="708" name="積立金該当値テキスト">
          <a:extLst>
            <a:ext uri="{FF2B5EF4-FFF2-40B4-BE49-F238E27FC236}">
              <a16:creationId xmlns:a16="http://schemas.microsoft.com/office/drawing/2014/main" id="{00000000-0008-0000-0600-0000C4020000}"/>
            </a:ext>
          </a:extLst>
        </xdr:cNvPr>
        <xdr:cNvSpPr txBox="1"/>
      </xdr:nvSpPr>
      <xdr:spPr>
        <a:xfrm>
          <a:off x="16370300" y="16726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156840</xdr:rowOff>
    </xdr:from>
    <xdr:to>
      <xdr:col>81</xdr:col>
      <xdr:colOff>101600</xdr:colOff>
      <xdr:row>98</xdr:row>
      <xdr:rowOff>86990</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5430500" y="1678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78117</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5214111" y="16880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146315</xdr:rowOff>
    </xdr:from>
    <xdr:to>
      <xdr:col>76</xdr:col>
      <xdr:colOff>165100</xdr:colOff>
      <xdr:row>98</xdr:row>
      <xdr:rowOff>76465</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4541500" y="1677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67592</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4325111" y="16869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88982</xdr:rowOff>
    </xdr:from>
    <xdr:to>
      <xdr:col>72</xdr:col>
      <xdr:colOff>38100</xdr:colOff>
      <xdr:row>98</xdr:row>
      <xdr:rowOff>19132</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3652500" y="1671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10259</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3436111" y="16812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148144</xdr:rowOff>
    </xdr:from>
    <xdr:to>
      <xdr:col>67</xdr:col>
      <xdr:colOff>101600</xdr:colOff>
      <xdr:row>98</xdr:row>
      <xdr:rowOff>78294</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2763500" y="16778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69421</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2547111" y="16871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128041</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271541"/>
          <a:ext cx="1269" cy="1268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74718</xdr:rowOff>
    </xdr:from>
    <xdr:ext cx="534377"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04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128041</xdr:rowOff>
    </xdr:from>
    <xdr:to>
      <xdr:col>116</xdr:col>
      <xdr:colOff>152400</xdr:colOff>
      <xdr:row>30</xdr:row>
      <xdr:rowOff>128041</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271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28315</xdr:rowOff>
    </xdr:from>
    <xdr:to>
      <xdr:col>116</xdr:col>
      <xdr:colOff>63500</xdr:colOff>
      <xdr:row>37</xdr:row>
      <xdr:rowOff>77692</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1323300" y="6371965"/>
          <a:ext cx="838200" cy="49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73144</xdr:rowOff>
    </xdr:from>
    <xdr:ext cx="469744"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60738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50267</xdr:rowOff>
    </xdr:from>
    <xdr:to>
      <xdr:col>116</xdr:col>
      <xdr:colOff>114300</xdr:colOff>
      <xdr:row>36</xdr:row>
      <xdr:rowOff>151867</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98095</xdr:rowOff>
    </xdr:from>
    <xdr:to>
      <xdr:col>111</xdr:col>
      <xdr:colOff>177800</xdr:colOff>
      <xdr:row>37</xdr:row>
      <xdr:rowOff>77692</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434300" y="6270295"/>
          <a:ext cx="889000" cy="151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16091</xdr:rowOff>
    </xdr:from>
    <xdr:to>
      <xdr:col>112</xdr:col>
      <xdr:colOff>38100</xdr:colOff>
      <xdr:row>36</xdr:row>
      <xdr:rowOff>117691</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1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134218</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088428" y="5963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98095</xdr:rowOff>
    </xdr:from>
    <xdr:to>
      <xdr:col>107</xdr:col>
      <xdr:colOff>50800</xdr:colOff>
      <xdr:row>36</xdr:row>
      <xdr:rowOff>105982</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9545300" y="6270295"/>
          <a:ext cx="889000" cy="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41923</xdr:rowOff>
    </xdr:from>
    <xdr:to>
      <xdr:col>107</xdr:col>
      <xdr:colOff>101600</xdr:colOff>
      <xdr:row>36</xdr:row>
      <xdr:rowOff>143523</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160050</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199428" y="5989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105982</xdr:rowOff>
    </xdr:from>
    <xdr:to>
      <xdr:col>102</xdr:col>
      <xdr:colOff>114300</xdr:colOff>
      <xdr:row>36</xdr:row>
      <xdr:rowOff>114154</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flipV="1">
          <a:off x="18656300" y="6278182"/>
          <a:ext cx="889000" cy="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15691</xdr:rowOff>
    </xdr:from>
    <xdr:to>
      <xdr:col>102</xdr:col>
      <xdr:colOff>165100</xdr:colOff>
      <xdr:row>36</xdr:row>
      <xdr:rowOff>117291</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133818</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10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87986</xdr:rowOff>
    </xdr:from>
    <xdr:to>
      <xdr:col>98</xdr:col>
      <xdr:colOff>38100</xdr:colOff>
      <xdr:row>37</xdr:row>
      <xdr:rowOff>18136</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2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9263</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21428" y="6352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148965</xdr:rowOff>
    </xdr:from>
    <xdr:to>
      <xdr:col>116</xdr:col>
      <xdr:colOff>114300</xdr:colOff>
      <xdr:row>37</xdr:row>
      <xdr:rowOff>79115</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321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127392</xdr:rowOff>
    </xdr:from>
    <xdr:ext cx="469744"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299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26892</xdr:rowOff>
    </xdr:from>
    <xdr:to>
      <xdr:col>112</xdr:col>
      <xdr:colOff>38100</xdr:colOff>
      <xdr:row>37</xdr:row>
      <xdr:rowOff>128492</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370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119619</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088428" y="6463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47295</xdr:rowOff>
    </xdr:from>
    <xdr:to>
      <xdr:col>107</xdr:col>
      <xdr:colOff>101600</xdr:colOff>
      <xdr:row>36</xdr:row>
      <xdr:rowOff>148895</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21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140022</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199428" y="6312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55182</xdr:rowOff>
    </xdr:from>
    <xdr:to>
      <xdr:col>102</xdr:col>
      <xdr:colOff>165100</xdr:colOff>
      <xdr:row>36</xdr:row>
      <xdr:rowOff>156782</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227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147909</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310428" y="6320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63354</xdr:rowOff>
    </xdr:from>
    <xdr:to>
      <xdr:col>98</xdr:col>
      <xdr:colOff>38100</xdr:colOff>
      <xdr:row>36</xdr:row>
      <xdr:rowOff>164954</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23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10031</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21428" y="6010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108610</xdr:rowOff>
    </xdr:from>
    <xdr:to>
      <xdr:col>116</xdr:col>
      <xdr:colOff>62864</xdr:colOff>
      <xdr:row>58</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9024010"/>
          <a:ext cx="1269" cy="1059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51</xdr:row>
      <xdr:rowOff>55287</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79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108610</xdr:rowOff>
    </xdr:from>
    <xdr:to>
      <xdr:col>116</xdr:col>
      <xdr:colOff>152400</xdr:colOff>
      <xdr:row>52</xdr:row>
      <xdr:rowOff>108610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9024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151404</xdr:rowOff>
    </xdr:from>
    <xdr:to>
      <xdr:col>116</xdr:col>
      <xdr:colOff>63500</xdr:colOff>
      <xdr:row>57</xdr:row>
      <xdr:rowOff>153325</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1323300" y="9924054"/>
          <a:ext cx="838200" cy="1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131299</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5610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108422</xdr:rowOff>
    </xdr:from>
    <xdr:to>
      <xdr:col>116</xdr:col>
      <xdr:colOff>114300</xdr:colOff>
      <xdr:row>57</xdr:row>
      <xdr:rowOff>38572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9709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132705</xdr:rowOff>
    </xdr:from>
    <xdr:to>
      <xdr:col>111</xdr:col>
      <xdr:colOff>177800</xdr:colOff>
      <xdr:row>57</xdr:row>
      <xdr:rowOff>153325</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0434300" y="9905355"/>
          <a:ext cx="889000" cy="20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109062</xdr:rowOff>
    </xdr:from>
    <xdr:to>
      <xdr:col>112</xdr:col>
      <xdr:colOff>38100</xdr:colOff>
      <xdr:row>57</xdr:row>
      <xdr:rowOff>39212</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710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55739</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485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121000</xdr:rowOff>
    </xdr:from>
    <xdr:to>
      <xdr:col>107</xdr:col>
      <xdr:colOff>50800</xdr:colOff>
      <xdr:row>57</xdr:row>
      <xdr:rowOff>132705</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9545300" y="9893650"/>
          <a:ext cx="889000" cy="11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127305</xdr:rowOff>
    </xdr:from>
    <xdr:to>
      <xdr:col>107</xdr:col>
      <xdr:colOff>101600</xdr:colOff>
      <xdr:row>57</xdr:row>
      <xdr:rowOff>57455</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73982</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503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48351</xdr:rowOff>
    </xdr:from>
    <xdr:to>
      <xdr:col>102</xdr:col>
      <xdr:colOff>114300</xdr:colOff>
      <xdr:row>57</xdr:row>
      <xdr:rowOff>121000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8656300" y="9649551"/>
          <a:ext cx="889000" cy="24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107462</xdr:rowOff>
    </xdr:from>
    <xdr:to>
      <xdr:col>102</xdr:col>
      <xdr:colOff>165100</xdr:colOff>
      <xdr:row>57</xdr:row>
      <xdr:rowOff>37612</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54139</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6696</xdr:rowOff>
    </xdr:from>
    <xdr:to>
      <xdr:col>98</xdr:col>
      <xdr:colOff>38100</xdr:colOff>
      <xdr:row>57</xdr:row>
      <xdr:rowOff>108296</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779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99423</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872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100604</xdr:rowOff>
    </xdr:from>
    <xdr:to>
      <xdr:col>116</xdr:col>
      <xdr:colOff>114300</xdr:colOff>
      <xdr:row>58</xdr:row>
      <xdr:rowOff>30754</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9873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79031</xdr:rowOff>
    </xdr:from>
    <xdr:ext cx="469744"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9851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102525</xdr:rowOff>
    </xdr:from>
    <xdr:to>
      <xdr:col>112</xdr:col>
      <xdr:colOff>38100</xdr:colOff>
      <xdr:row>58</xdr:row>
      <xdr:rowOff>32675</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987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23802</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088428" y="9967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81905</xdr:rowOff>
    </xdr:from>
    <xdr:to>
      <xdr:col>107</xdr:col>
      <xdr:colOff>101600</xdr:colOff>
      <xdr:row>58</xdr:row>
      <xdr:rowOff>12055</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985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3182</xdr:rowOff>
    </xdr:from>
    <xdr:ext cx="469744"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199428" y="9947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70200</xdr:rowOff>
    </xdr:from>
    <xdr:to>
      <xdr:col>102</xdr:col>
      <xdr:colOff>165100</xdr:colOff>
      <xdr:row>58</xdr:row>
      <xdr:rowOff>350</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984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162927</xdr:rowOff>
    </xdr:from>
    <xdr:ext cx="469744"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10428" y="9935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169001</xdr:rowOff>
    </xdr:from>
    <xdr:to>
      <xdr:col>98</xdr:col>
      <xdr:colOff>38100</xdr:colOff>
      <xdr:row>56</xdr:row>
      <xdr:rowOff>99151</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959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54</xdr:row>
      <xdr:rowOff>115678</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21428" y="9373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8" name="繰出金グラフ枠">
          <a:extLst>
            <a:ext uri="{FF2B5EF4-FFF2-40B4-BE49-F238E27FC236}">
              <a16:creationId xmlns:a16="http://schemas.microsoft.com/office/drawing/2014/main" id="{00000000-0008-0000-0600-000050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132804</xdr:rowOff>
    </xdr:from>
    <xdr:to>
      <xdr:col>116</xdr:col>
      <xdr:colOff>62864</xdr:colOff>
      <xdr:row>78</xdr:row>
      <xdr:rowOff>74244</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2159595" y="12134304"/>
          <a:ext cx="1269" cy="131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78071</xdr:rowOff>
    </xdr:from>
    <xdr:ext cx="534377" cy="259045"/>
    <xdr:sp macro="" textlink="">
      <xdr:nvSpPr>
        <xdr:cNvPr id="850" name="繰出金最小値テキスト">
          <a:extLst>
            <a:ext uri="{FF2B5EF4-FFF2-40B4-BE49-F238E27FC236}">
              <a16:creationId xmlns:a16="http://schemas.microsoft.com/office/drawing/2014/main" id="{00000000-0008-0000-0600-000052030000}"/>
            </a:ext>
          </a:extLst>
        </xdr:cNvPr>
        <xdr:cNvSpPr txBox="1"/>
      </xdr:nvSpPr>
      <xdr:spPr>
        <a:xfrm>
          <a:off x="22212300" y="1345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74244</xdr:rowOff>
    </xdr:from>
    <xdr:to>
      <xdr:col>116</xdr:col>
      <xdr:colOff>152400</xdr:colOff>
      <xdr:row>78</xdr:row>
      <xdr:rowOff>74244</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344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79481</xdr:rowOff>
    </xdr:from>
    <xdr:ext cx="534377" cy="259045"/>
    <xdr:sp macro="" textlink="">
      <xdr:nvSpPr>
        <xdr:cNvPr id="852" name="繰出金最大値テキスト">
          <a:extLst>
            <a:ext uri="{FF2B5EF4-FFF2-40B4-BE49-F238E27FC236}">
              <a16:creationId xmlns:a16="http://schemas.microsoft.com/office/drawing/2014/main" id="{00000000-0008-0000-0600-000054030000}"/>
            </a:ext>
          </a:extLst>
        </xdr:cNvPr>
        <xdr:cNvSpPr txBox="1"/>
      </xdr:nvSpPr>
      <xdr:spPr>
        <a:xfrm>
          <a:off x="22212300" y="1190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132804</xdr:rowOff>
    </xdr:from>
    <xdr:to>
      <xdr:col>116</xdr:col>
      <xdr:colOff>152400</xdr:colOff>
      <xdr:row>70</xdr:row>
      <xdr:rowOff>132804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22072600" y="1213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2197</xdr:rowOff>
    </xdr:from>
    <xdr:to>
      <xdr:col>116</xdr:col>
      <xdr:colOff>63500</xdr:colOff>
      <xdr:row>74</xdr:row>
      <xdr:rowOff>82397</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1323300" y="12689497"/>
          <a:ext cx="838200" cy="80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113581</xdr:rowOff>
    </xdr:from>
    <xdr:ext cx="534377" cy="259045"/>
    <xdr:sp macro="" textlink="">
      <xdr:nvSpPr>
        <xdr:cNvPr id="855" name="繰出金平均値テキスト">
          <a:extLst>
            <a:ext uri="{FF2B5EF4-FFF2-40B4-BE49-F238E27FC236}">
              <a16:creationId xmlns:a16="http://schemas.microsoft.com/office/drawing/2014/main" id="{00000000-0008-0000-0600-000057030000}"/>
            </a:ext>
          </a:extLst>
        </xdr:cNvPr>
        <xdr:cNvSpPr txBox="1"/>
      </xdr:nvSpPr>
      <xdr:spPr>
        <a:xfrm>
          <a:off x="22212300" y="12800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135154</xdr:rowOff>
    </xdr:from>
    <xdr:to>
      <xdr:col>116</xdr:col>
      <xdr:colOff>114300</xdr:colOff>
      <xdr:row>75</xdr:row>
      <xdr:rowOff>65304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2110700" y="1282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82397</xdr:rowOff>
    </xdr:from>
    <xdr:to>
      <xdr:col>111</xdr:col>
      <xdr:colOff>177800</xdr:colOff>
      <xdr:row>74</xdr:row>
      <xdr:rowOff>137909</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0434300" y="12769697"/>
          <a:ext cx="889000" cy="55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161442</xdr:rowOff>
    </xdr:from>
    <xdr:to>
      <xdr:col>112</xdr:col>
      <xdr:colOff>38100</xdr:colOff>
      <xdr:row>75</xdr:row>
      <xdr:rowOff>91592</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1272500" y="1284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82719</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056111" y="12941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137909</xdr:rowOff>
    </xdr:from>
    <xdr:to>
      <xdr:col>107</xdr:col>
      <xdr:colOff>50800</xdr:colOff>
      <xdr:row>75</xdr:row>
      <xdr:rowOff>27419</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19545300" y="12825209"/>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59639</xdr:rowOff>
    </xdr:from>
    <xdr:to>
      <xdr:col>107</xdr:col>
      <xdr:colOff>101600</xdr:colOff>
      <xdr:row>75</xdr:row>
      <xdr:rowOff>161240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03835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152367</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167111" y="1301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27419</xdr:rowOff>
    </xdr:from>
    <xdr:to>
      <xdr:col>102</xdr:col>
      <xdr:colOff>114300</xdr:colOff>
      <xdr:row>75</xdr:row>
      <xdr:rowOff>68072</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18656300" y="12886169"/>
          <a:ext cx="889000" cy="4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86843</xdr:rowOff>
    </xdr:from>
    <xdr:to>
      <xdr:col>102</xdr:col>
      <xdr:colOff>165100</xdr:colOff>
      <xdr:row>76</xdr:row>
      <xdr:rowOff>16993</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9494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8120</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303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25197</xdr:rowOff>
    </xdr:from>
    <xdr:to>
      <xdr:col>98</xdr:col>
      <xdr:colOff>38100</xdr:colOff>
      <xdr:row>76</xdr:row>
      <xdr:rowOff>126797</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8605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117924</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3148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122847</xdr:rowOff>
    </xdr:from>
    <xdr:to>
      <xdr:col>116</xdr:col>
      <xdr:colOff>114300</xdr:colOff>
      <xdr:row>74</xdr:row>
      <xdr:rowOff>52997</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2110700" y="12638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145724</xdr:rowOff>
    </xdr:from>
    <xdr:ext cx="534377" cy="259045"/>
    <xdr:sp macro="" textlink="">
      <xdr:nvSpPr>
        <xdr:cNvPr id="874" name="繰出金該当値テキスト">
          <a:extLst>
            <a:ext uri="{FF2B5EF4-FFF2-40B4-BE49-F238E27FC236}">
              <a16:creationId xmlns:a16="http://schemas.microsoft.com/office/drawing/2014/main" id="{00000000-0008-0000-0600-00006A030000}"/>
            </a:ext>
          </a:extLst>
        </xdr:cNvPr>
        <xdr:cNvSpPr txBox="1"/>
      </xdr:nvSpPr>
      <xdr:spPr>
        <a:xfrm>
          <a:off x="22212300" y="12490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31597</xdr:rowOff>
    </xdr:from>
    <xdr:to>
      <xdr:col>112</xdr:col>
      <xdr:colOff>38100</xdr:colOff>
      <xdr:row>74</xdr:row>
      <xdr:rowOff>133197</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1272500" y="1271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149724</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056111" y="12494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87109</xdr:rowOff>
    </xdr:from>
    <xdr:to>
      <xdr:col>107</xdr:col>
      <xdr:colOff>101600</xdr:colOff>
      <xdr:row>75</xdr:row>
      <xdr:rowOff>17259</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0383500" y="12774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33786</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167111" y="12549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148069</xdr:rowOff>
    </xdr:from>
    <xdr:to>
      <xdr:col>102</xdr:col>
      <xdr:colOff>165100</xdr:colOff>
      <xdr:row>75</xdr:row>
      <xdr:rowOff>78219</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9494500" y="128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94746</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9278111" y="12610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17272</xdr:rowOff>
    </xdr:from>
    <xdr:to>
      <xdr:col>98</xdr:col>
      <xdr:colOff>38100</xdr:colOff>
      <xdr:row>75</xdr:row>
      <xdr:rowOff>118872</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18605500" y="1287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135399</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389111" y="1265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7" name="前年度繰上充用金グラフ枠">
          <a:extLst>
            <a:ext uri="{FF2B5EF4-FFF2-40B4-BE49-F238E27FC236}">
              <a16:creationId xmlns:a16="http://schemas.microsoft.com/office/drawing/2014/main" id="{00000000-0008-0000-0600-000081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9" name="前年度繰上充用金最小値テキスト">
          <a:extLst>
            <a:ext uri="{FF2B5EF4-FFF2-40B4-BE49-F238E27FC236}">
              <a16:creationId xmlns:a16="http://schemas.microsoft.com/office/drawing/2014/main" id="{00000000-0008-0000-0600-000083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1" name="前年度繰上充用金最大値テキスト">
          <a:extLst>
            <a:ext uri="{FF2B5EF4-FFF2-40B4-BE49-F238E27FC236}">
              <a16:creationId xmlns:a16="http://schemas.microsoft.com/office/drawing/2014/main" id="{00000000-0008-0000-0600-000085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4" name="前年度繰上充用金平均値テキスト">
          <a:extLst>
            <a:ext uri="{FF2B5EF4-FFF2-40B4-BE49-F238E27FC236}">
              <a16:creationId xmlns:a16="http://schemas.microsoft.com/office/drawing/2014/main" id="{00000000-0008-0000-0600-000088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3" name="前年度繰上充用金該当値テキスト">
          <a:extLst>
            <a:ext uri="{FF2B5EF4-FFF2-40B4-BE49-F238E27FC236}">
              <a16:creationId xmlns:a16="http://schemas.microsoft.com/office/drawing/2014/main" id="{00000000-0008-0000-0600-00009B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a:extLst>
            <a:ext uri="{FF2B5EF4-FFF2-40B4-BE49-F238E27FC236}">
              <a16:creationId xmlns:a16="http://schemas.microsoft.com/office/drawing/2014/main" id="{00000000-0008-0000-0600-0000A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歳出決算総額は、住民一人当たり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669,104</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補助費等については、下水道事業会計繰出金の減等により住民一人当たり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50,089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9,981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円減となっている。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物件費および扶助費については、類似団体内平均と比べて高い水準で推移しており、物件費については小学校教科書改訂事業費、扶助費については定額減税補足給付事業費等により増となっている。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普通建設事業費については、新清掃センター建設事業費の増により住民一人当たり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69,329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8,416</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円増となっている。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繰出金については、後期高齢者医療特別会計の繰出金が増となったこと等により類似団体内平均より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4,823</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円高い、住民一人当たり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53,609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円となっている。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60,207
59,574
666.03
41,196,873
40,284,728
783,113
21,308,406
32,475,764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101981</xdr:rowOff>
    </xdr:from>
    <xdr:to>
      <xdr:col>24</xdr:col>
      <xdr:colOff>62865</xdr:colOff>
      <xdr:row>38</xdr:row>
      <xdr:rowOff>59690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6931"/>
          <a:ext cx="1270" cy="1157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63517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59690</xdr:rowOff>
    </xdr:from>
    <xdr:to>
      <xdr:col>24</xdr:col>
      <xdr:colOff>152400</xdr:colOff>
      <xdr:row>38</xdr:row>
      <xdr:rowOff>59690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48658</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2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101981</xdr:rowOff>
    </xdr:from>
    <xdr:to>
      <xdr:col>24</xdr:col>
      <xdr:colOff>152400</xdr:colOff>
      <xdr:row>31</xdr:row>
      <xdr:rowOff>101981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6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53975</xdr:rowOff>
    </xdr:from>
    <xdr:to>
      <xdr:col>24</xdr:col>
      <xdr:colOff>63500</xdr:colOff>
      <xdr:row>35</xdr:row>
      <xdr:rowOff>26543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883275"/>
          <a:ext cx="8382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65041</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65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86614</xdr:rowOff>
    </xdr:from>
    <xdr:to>
      <xdr:col>24</xdr:col>
      <xdr:colOff>114300</xdr:colOff>
      <xdr:row>36</xdr:row>
      <xdr:rowOff>16764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22733</xdr:rowOff>
    </xdr:from>
    <xdr:to>
      <xdr:col>19</xdr:col>
      <xdr:colOff>177800</xdr:colOff>
      <xdr:row>35</xdr:row>
      <xdr:rowOff>26543</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023483"/>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116713</xdr:rowOff>
    </xdr:from>
    <xdr:to>
      <xdr:col>20</xdr:col>
      <xdr:colOff>38100</xdr:colOff>
      <xdr:row>36</xdr:row>
      <xdr:rowOff>46863</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37990</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10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22733</xdr:rowOff>
    </xdr:from>
    <xdr:to>
      <xdr:col>15</xdr:col>
      <xdr:colOff>50800</xdr:colOff>
      <xdr:row>35</xdr:row>
      <xdr:rowOff>41402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023483"/>
          <a:ext cx="889000" cy="1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148336</xdr:rowOff>
    </xdr:from>
    <xdr:to>
      <xdr:col>15</xdr:col>
      <xdr:colOff>101600</xdr:colOff>
      <xdr:row>36</xdr:row>
      <xdr:rowOff>78486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69613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4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38354</xdr:rowOff>
    </xdr:from>
    <xdr:to>
      <xdr:col>10</xdr:col>
      <xdr:colOff>114300</xdr:colOff>
      <xdr:row>35</xdr:row>
      <xdr:rowOff>41402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039104"/>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168148</xdr:rowOff>
    </xdr:from>
    <xdr:to>
      <xdr:col>10</xdr:col>
      <xdr:colOff>165100</xdr:colOff>
      <xdr:row>36</xdr:row>
      <xdr:rowOff>98298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89425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6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151765</xdr:rowOff>
    </xdr:from>
    <xdr:to>
      <xdr:col>6</xdr:col>
      <xdr:colOff>38100</xdr:colOff>
      <xdr:row>36</xdr:row>
      <xdr:rowOff>81915</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5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73042</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4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3175</xdr:rowOff>
    </xdr:from>
    <xdr:to>
      <xdr:col>24</xdr:col>
      <xdr:colOff>114300</xdr:colOff>
      <xdr:row>34</xdr:row>
      <xdr:rowOff>104775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832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26052</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683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147193</xdr:rowOff>
    </xdr:from>
    <xdr:to>
      <xdr:col>20</xdr:col>
      <xdr:colOff>38100</xdr:colOff>
      <xdr:row>35</xdr:row>
      <xdr:rowOff>77343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76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93870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51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143383</xdr:rowOff>
    </xdr:from>
    <xdr:to>
      <xdr:col>15</xdr:col>
      <xdr:colOff>101600</xdr:colOff>
      <xdr:row>35</xdr:row>
      <xdr:rowOff>73533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97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90060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747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162052</xdr:rowOff>
    </xdr:from>
    <xdr:to>
      <xdr:col>10</xdr:col>
      <xdr:colOff>165100</xdr:colOff>
      <xdr:row>35</xdr:row>
      <xdr:rowOff>92202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991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108729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766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159004</xdr:rowOff>
    </xdr:from>
    <xdr:to>
      <xdr:col>6</xdr:col>
      <xdr:colOff>38100</xdr:colOff>
      <xdr:row>35</xdr:row>
      <xdr:rowOff>89154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98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105681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763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6728</xdr:rowOff>
    </xdr:from>
    <xdr:to>
      <xdr:col>24</xdr:col>
      <xdr:colOff>62865</xdr:colOff>
      <xdr:row>57</xdr:row>
      <xdr:rowOff>140724</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50678"/>
          <a:ext cx="1270" cy="1162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144551</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1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140724</xdr:rowOff>
    </xdr:from>
    <xdr:to>
      <xdr:col>24</xdr:col>
      <xdr:colOff>152400</xdr:colOff>
      <xdr:row>57</xdr:row>
      <xdr:rowOff>140724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13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124855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525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291,584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6728</xdr:rowOff>
    </xdr:from>
    <xdr:to>
      <xdr:col>24</xdr:col>
      <xdr:colOff>152400</xdr:colOff>
      <xdr:row>51</xdr:row>
      <xdr:rowOff>6728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50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122052</xdr:rowOff>
    </xdr:from>
    <xdr:to>
      <xdr:col>24</xdr:col>
      <xdr:colOff>63500</xdr:colOff>
      <xdr:row>56</xdr:row>
      <xdr:rowOff>167228</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723252"/>
          <a:ext cx="838200" cy="4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5254</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35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153827</xdr:rowOff>
    </xdr:from>
    <xdr:to>
      <xdr:col>24</xdr:col>
      <xdr:colOff>114300</xdr:colOff>
      <xdr:row>56</xdr:row>
      <xdr:rowOff>83977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8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153494</xdr:rowOff>
    </xdr:from>
    <xdr:to>
      <xdr:col>19</xdr:col>
      <xdr:colOff>177800</xdr:colOff>
      <xdr:row>56</xdr:row>
      <xdr:rowOff>167228</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9754694"/>
          <a:ext cx="889000" cy="1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139919</xdr:rowOff>
    </xdr:from>
    <xdr:to>
      <xdr:col>20</xdr:col>
      <xdr:colOff>38100</xdr:colOff>
      <xdr:row>56</xdr:row>
      <xdr:rowOff>70069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6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86596</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34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117965</xdr:rowOff>
    </xdr:from>
    <xdr:to>
      <xdr:col>15</xdr:col>
      <xdr:colOff>50800</xdr:colOff>
      <xdr:row>56</xdr:row>
      <xdr:rowOff>153494</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719165"/>
          <a:ext cx="889000" cy="35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6622</xdr:rowOff>
    </xdr:from>
    <xdr:to>
      <xdr:col>15</xdr:col>
      <xdr:colOff>101600</xdr:colOff>
      <xdr:row>56</xdr:row>
      <xdr:rowOff>108222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124749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1111" y="9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157252</xdr:rowOff>
    </xdr:from>
    <xdr:to>
      <xdr:col>10</xdr:col>
      <xdr:colOff>114300</xdr:colOff>
      <xdr:row>56</xdr:row>
      <xdr:rowOff>117965</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244102"/>
          <a:ext cx="889000" cy="475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2210</xdr:rowOff>
    </xdr:from>
    <xdr:to>
      <xdr:col>10</xdr:col>
      <xdr:colOff>165100</xdr:colOff>
      <xdr:row>56</xdr:row>
      <xdr:rowOff>103810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120337</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2111" y="9378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147010</xdr:rowOff>
    </xdr:from>
    <xdr:to>
      <xdr:col>6</xdr:col>
      <xdr:colOff>38100</xdr:colOff>
      <xdr:row>54</xdr:row>
      <xdr:rowOff>77160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23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68287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326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71252</xdr:rowOff>
    </xdr:from>
    <xdr:to>
      <xdr:col>24</xdr:col>
      <xdr:colOff>114300</xdr:colOff>
      <xdr:row>57</xdr:row>
      <xdr:rowOff>1402</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672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49679</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650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116428</xdr:rowOff>
    </xdr:from>
    <xdr:to>
      <xdr:col>20</xdr:col>
      <xdr:colOff>38100</xdr:colOff>
      <xdr:row>57</xdr:row>
      <xdr:rowOff>46578</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71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37705</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810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102694</xdr:rowOff>
    </xdr:from>
    <xdr:to>
      <xdr:col>15</xdr:col>
      <xdr:colOff>101600</xdr:colOff>
      <xdr:row>57</xdr:row>
      <xdr:rowOff>32844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703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23971</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9796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67165</xdr:rowOff>
    </xdr:from>
    <xdr:to>
      <xdr:col>10</xdr:col>
      <xdr:colOff>165100</xdr:colOff>
      <xdr:row>56</xdr:row>
      <xdr:rowOff>168765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66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159892</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761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106452</xdr:rowOff>
    </xdr:from>
    <xdr:to>
      <xdr:col>6</xdr:col>
      <xdr:colOff>38100</xdr:colOff>
      <xdr:row>54</xdr:row>
      <xdr:rowOff>36602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19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53129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8968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31061</xdr:rowOff>
    </xdr:from>
    <xdr:to>
      <xdr:col>24</xdr:col>
      <xdr:colOff>62865</xdr:colOff>
      <xdr:row>78</xdr:row>
      <xdr:rowOff>45070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32561"/>
          <a:ext cx="1270" cy="1385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48897</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21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45070</xdr:rowOff>
    </xdr:from>
    <xdr:to>
      <xdr:col>24</xdr:col>
      <xdr:colOff>152400</xdr:colOff>
      <xdr:row>78</xdr:row>
      <xdr:rowOff>45070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8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149188</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07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297,980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31061</xdr:rowOff>
    </xdr:from>
    <xdr:to>
      <xdr:col>24</xdr:col>
      <xdr:colOff>152400</xdr:colOff>
      <xdr:row>70</xdr:row>
      <xdr:rowOff>31061</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32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50818</xdr:rowOff>
    </xdr:from>
    <xdr:to>
      <xdr:col>24</xdr:col>
      <xdr:colOff>63500</xdr:colOff>
      <xdr:row>74</xdr:row>
      <xdr:rowOff>55619</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738118"/>
          <a:ext cx="8382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18886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776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40459</xdr:rowOff>
    </xdr:from>
    <xdr:to>
      <xdr:col>24</xdr:col>
      <xdr:colOff>114300</xdr:colOff>
      <xdr:row>75</xdr:row>
      <xdr:rowOff>142059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99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55619</xdr:rowOff>
    </xdr:from>
    <xdr:to>
      <xdr:col>19</xdr:col>
      <xdr:colOff>177800</xdr:colOff>
      <xdr:row>75</xdr:row>
      <xdr:rowOff>60485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742919"/>
          <a:ext cx="889000" cy="176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145985</xdr:rowOff>
    </xdr:from>
    <xdr:to>
      <xdr:col>20</xdr:col>
      <xdr:colOff>38100</xdr:colOff>
      <xdr:row>76</xdr:row>
      <xdr:rowOff>76135</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04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67262</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097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91639</xdr:rowOff>
    </xdr:from>
    <xdr:to>
      <xdr:col>15</xdr:col>
      <xdr:colOff>50800</xdr:colOff>
      <xdr:row>75</xdr:row>
      <xdr:rowOff>60485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778939"/>
          <a:ext cx="889000" cy="140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116343</xdr:rowOff>
    </xdr:from>
    <xdr:to>
      <xdr:col>15</xdr:col>
      <xdr:colOff>101600</xdr:colOff>
      <xdr:row>77</xdr:row>
      <xdr:rowOff>46493</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4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37620</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39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91639</xdr:rowOff>
    </xdr:from>
    <xdr:to>
      <xdr:col>10</xdr:col>
      <xdr:colOff>114300</xdr:colOff>
      <xdr:row>75</xdr:row>
      <xdr:rowOff>125821</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778939"/>
          <a:ext cx="889000" cy="20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167931</xdr:rowOff>
    </xdr:from>
    <xdr:to>
      <xdr:col>10</xdr:col>
      <xdr:colOff>165100</xdr:colOff>
      <xdr:row>76</xdr:row>
      <xdr:rowOff>98081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2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89208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19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112402</xdr:rowOff>
    </xdr:from>
    <xdr:to>
      <xdr:col>6</xdr:col>
      <xdr:colOff>38100</xdr:colOff>
      <xdr:row>78</xdr:row>
      <xdr:rowOff>42552</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314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33679</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406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18</xdr:rowOff>
    </xdr:from>
    <xdr:to>
      <xdr:col>24</xdr:col>
      <xdr:colOff>114300</xdr:colOff>
      <xdr:row>74</xdr:row>
      <xdr:rowOff>101618</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68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22895</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538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233,165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4819</xdr:rowOff>
    </xdr:from>
    <xdr:to>
      <xdr:col>20</xdr:col>
      <xdr:colOff>38100</xdr:colOff>
      <xdr:row>74</xdr:row>
      <xdr:rowOff>106419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69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122946</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467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9685</xdr:rowOff>
    </xdr:from>
    <xdr:to>
      <xdr:col>15</xdr:col>
      <xdr:colOff>101600</xdr:colOff>
      <xdr:row>75</xdr:row>
      <xdr:rowOff>111285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86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127812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643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40839</xdr:rowOff>
    </xdr:from>
    <xdr:to>
      <xdr:col>10</xdr:col>
      <xdr:colOff>165100</xdr:colOff>
      <xdr:row>74</xdr:row>
      <xdr:rowOff>142439</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728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158966</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503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75021</xdr:rowOff>
    </xdr:from>
    <xdr:to>
      <xdr:col>6</xdr:col>
      <xdr:colOff>38100</xdr:colOff>
      <xdr:row>76</xdr:row>
      <xdr:rowOff>5172</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29337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21698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708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133852</xdr:rowOff>
    </xdr:from>
    <xdr:to>
      <xdr:col>24</xdr:col>
      <xdr:colOff>62865</xdr:colOff>
      <xdr:row>98</xdr:row>
      <xdr:rowOff>82855</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392902"/>
          <a:ext cx="1270" cy="14920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86682</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888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82855</xdr:rowOff>
    </xdr:from>
    <xdr:to>
      <xdr:col>24</xdr:col>
      <xdr:colOff>152400</xdr:colOff>
      <xdr:row>98</xdr:row>
      <xdr:rowOff>82855</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884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80529</xdr:rowOff>
    </xdr:from>
    <xdr:ext cx="599010"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168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105,307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133852</xdr:rowOff>
    </xdr:from>
    <xdr:to>
      <xdr:col>24</xdr:col>
      <xdr:colOff>152400</xdr:colOff>
      <xdr:row>89</xdr:row>
      <xdr:rowOff>133852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39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42469</xdr:rowOff>
    </xdr:from>
    <xdr:to>
      <xdr:col>24</xdr:col>
      <xdr:colOff>63500</xdr:colOff>
      <xdr:row>95</xdr:row>
      <xdr:rowOff>1663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3797300" y="16158769"/>
          <a:ext cx="838200" cy="130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35513</xdr:rowOff>
    </xdr:from>
    <xdr:ext cx="534377"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323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57086</xdr:rowOff>
    </xdr:from>
    <xdr:to>
      <xdr:col>24</xdr:col>
      <xdr:colOff>114300</xdr:colOff>
      <xdr:row>95</xdr:row>
      <xdr:rowOff>158686</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34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108649</xdr:rowOff>
    </xdr:from>
    <xdr:to>
      <xdr:col>19</xdr:col>
      <xdr:colOff>177800</xdr:colOff>
      <xdr:row>95</xdr:row>
      <xdr:rowOff>1663</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908300" y="16224949"/>
          <a:ext cx="889000" cy="6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70231</xdr:rowOff>
    </xdr:from>
    <xdr:to>
      <xdr:col>20</xdr:col>
      <xdr:colOff>38100</xdr:colOff>
      <xdr:row>96</xdr:row>
      <xdr:rowOff>381</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35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162958</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30111" y="1645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108649</xdr:rowOff>
    </xdr:from>
    <xdr:to>
      <xdr:col>15</xdr:col>
      <xdr:colOff>50800</xdr:colOff>
      <xdr:row>95</xdr:row>
      <xdr:rowOff>71806</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224949"/>
          <a:ext cx="889000" cy="134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60534</xdr:rowOff>
    </xdr:from>
    <xdr:to>
      <xdr:col>15</xdr:col>
      <xdr:colOff>101600</xdr:colOff>
      <xdr:row>95</xdr:row>
      <xdr:rowOff>162134</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153261</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1111" y="1644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71806</xdr:rowOff>
    </xdr:from>
    <xdr:to>
      <xdr:col>10</xdr:col>
      <xdr:colOff>114300</xdr:colOff>
      <xdr:row>95</xdr:row>
      <xdr:rowOff>134919</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359556"/>
          <a:ext cx="889000" cy="63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56038</xdr:rowOff>
    </xdr:from>
    <xdr:to>
      <xdr:col>10</xdr:col>
      <xdr:colOff>165100</xdr:colOff>
      <xdr:row>95</xdr:row>
      <xdr:rowOff>157638</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148765</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43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10471</xdr:rowOff>
    </xdr:from>
    <xdr:to>
      <xdr:col>6</xdr:col>
      <xdr:colOff>38100</xdr:colOff>
      <xdr:row>96</xdr:row>
      <xdr:rowOff>112071</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46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103198</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562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163119</xdr:rowOff>
    </xdr:from>
    <xdr:to>
      <xdr:col>24</xdr:col>
      <xdr:colOff>114300</xdr:colOff>
      <xdr:row>94</xdr:row>
      <xdr:rowOff>93269</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10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14546</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5959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122313</xdr:rowOff>
    </xdr:from>
    <xdr:to>
      <xdr:col>20</xdr:col>
      <xdr:colOff>38100</xdr:colOff>
      <xdr:row>95</xdr:row>
      <xdr:rowOff>52463</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238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68990</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013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57849</xdr:rowOff>
    </xdr:from>
    <xdr:to>
      <xdr:col>15</xdr:col>
      <xdr:colOff>101600</xdr:colOff>
      <xdr:row>94</xdr:row>
      <xdr:rowOff>159449</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17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4526</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5949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21006</xdr:rowOff>
    </xdr:from>
    <xdr:to>
      <xdr:col>10</xdr:col>
      <xdr:colOff>165100</xdr:colOff>
      <xdr:row>95</xdr:row>
      <xdr:rowOff>122606</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3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139133</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08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84119</xdr:rowOff>
    </xdr:from>
    <xdr:to>
      <xdr:col>6</xdr:col>
      <xdr:colOff>38100</xdr:colOff>
      <xdr:row>96</xdr:row>
      <xdr:rowOff>14269</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37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30796</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14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57404</xdr:rowOff>
    </xdr:from>
    <xdr:to>
      <xdr:col>54</xdr:col>
      <xdr:colOff>189865</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372354"/>
          <a:ext cx="1270" cy="1413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4081</xdr:rowOff>
    </xdr:from>
    <xdr:ext cx="469744" cy="25904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5147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57404</xdr:rowOff>
    </xdr:from>
    <xdr:to>
      <xdr:col>55</xdr:col>
      <xdr:colOff>88900</xdr:colOff>
      <xdr:row>31</xdr:row>
      <xdr:rowOff>57404</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372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78958</xdr:rowOff>
    </xdr:from>
    <xdr:to>
      <xdr:col>55</xdr:col>
      <xdr:colOff>0</xdr:colOff>
      <xdr:row>37</xdr:row>
      <xdr:rowOff>112595</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9639300" y="6422608"/>
          <a:ext cx="838200" cy="33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155174</xdr:rowOff>
    </xdr:from>
    <xdr:ext cx="378565" cy="25904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49882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5297</xdr:rowOff>
    </xdr:from>
    <xdr:to>
      <xdr:col>55</xdr:col>
      <xdr:colOff>50800</xdr:colOff>
      <xdr:row>38</xdr:row>
      <xdr:rowOff>106897</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52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78958</xdr:rowOff>
    </xdr:from>
    <xdr:to>
      <xdr:col>50</xdr:col>
      <xdr:colOff>114300</xdr:colOff>
      <xdr:row>37</xdr:row>
      <xdr:rowOff>84836</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8750300" y="6422608"/>
          <a:ext cx="889000" cy="5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143111</xdr:rowOff>
    </xdr:from>
    <xdr:to>
      <xdr:col>50</xdr:col>
      <xdr:colOff>165100</xdr:colOff>
      <xdr:row>38</xdr:row>
      <xdr:rowOff>73261</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486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64388</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50017" y="65794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83203</xdr:rowOff>
    </xdr:from>
    <xdr:to>
      <xdr:col>45</xdr:col>
      <xdr:colOff>177800</xdr:colOff>
      <xdr:row>37</xdr:row>
      <xdr:rowOff>84836</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426853"/>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54610</xdr:rowOff>
    </xdr:from>
    <xdr:to>
      <xdr:col>46</xdr:col>
      <xdr:colOff>38100</xdr:colOff>
      <xdr:row>37</xdr:row>
      <xdr:rowOff>156210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147337</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428" y="6490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42708</xdr:rowOff>
    </xdr:from>
    <xdr:to>
      <xdr:col>41</xdr:col>
      <xdr:colOff>50800</xdr:colOff>
      <xdr:row>37</xdr:row>
      <xdr:rowOff>83203</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972300" y="6043458"/>
          <a:ext cx="889000" cy="383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19667</xdr:rowOff>
    </xdr:from>
    <xdr:to>
      <xdr:col>41</xdr:col>
      <xdr:colOff>101600</xdr:colOff>
      <xdr:row>38</xdr:row>
      <xdr:rowOff>121267</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3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112394</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2017" y="66274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92166</xdr:rowOff>
    </xdr:from>
    <xdr:to>
      <xdr:col>36</xdr:col>
      <xdr:colOff>165100</xdr:colOff>
      <xdr:row>38</xdr:row>
      <xdr:rowOff>22316</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435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13443</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3017" y="65285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61795</xdr:rowOff>
    </xdr:from>
    <xdr:to>
      <xdr:col>55</xdr:col>
      <xdr:colOff>50800</xdr:colOff>
      <xdr:row>37</xdr:row>
      <xdr:rowOff>163395</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40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84672</xdr:rowOff>
    </xdr:from>
    <xdr:ext cx="469744" cy="25904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256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28158</xdr:rowOff>
    </xdr:from>
    <xdr:to>
      <xdr:col>50</xdr:col>
      <xdr:colOff>165100</xdr:colOff>
      <xdr:row>37</xdr:row>
      <xdr:rowOff>129758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37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146285</xdr:rowOff>
    </xdr:from>
    <xdr:ext cx="469744"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04428" y="6147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34036</xdr:rowOff>
    </xdr:from>
    <xdr:to>
      <xdr:col>46</xdr:col>
      <xdr:colOff>38100</xdr:colOff>
      <xdr:row>37</xdr:row>
      <xdr:rowOff>135636</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377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152163</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515428" y="6152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32403</xdr:rowOff>
    </xdr:from>
    <xdr:to>
      <xdr:col>41</xdr:col>
      <xdr:colOff>101600</xdr:colOff>
      <xdr:row>37</xdr:row>
      <xdr:rowOff>134003</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376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150530</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626428" y="6151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163358</xdr:rowOff>
    </xdr:from>
    <xdr:to>
      <xdr:col>36</xdr:col>
      <xdr:colOff>165100</xdr:colOff>
      <xdr:row>35</xdr:row>
      <xdr:rowOff>93508</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5992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33</xdr:row>
      <xdr:rowOff>110035</xdr:rowOff>
    </xdr:from>
    <xdr:ext cx="469744"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737428" y="5767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88298</xdr:rowOff>
    </xdr:from>
    <xdr:to>
      <xdr:col>54</xdr:col>
      <xdr:colOff>189865</xdr:colOff>
      <xdr:row>59</xdr:row>
      <xdr:rowOff>2311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660798"/>
          <a:ext cx="1270" cy="1457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6138</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2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2311</xdr:rowOff>
    </xdr:from>
    <xdr:to>
      <xdr:col>55</xdr:col>
      <xdr:colOff>88900</xdr:colOff>
      <xdr:row>59</xdr:row>
      <xdr:rowOff>2311</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34975</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436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88298</xdr:rowOff>
    </xdr:from>
    <xdr:to>
      <xdr:col>55</xdr:col>
      <xdr:colOff>88900</xdr:colOff>
      <xdr:row>50</xdr:row>
      <xdr:rowOff>88298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660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102357</xdr:rowOff>
    </xdr:from>
    <xdr:to>
      <xdr:col>55</xdr:col>
      <xdr:colOff>0</xdr:colOff>
      <xdr:row>56</xdr:row>
      <xdr:rowOff>134312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639300" y="9703557"/>
          <a:ext cx="838200" cy="31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41267</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642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62840</xdr:rowOff>
    </xdr:from>
    <xdr:to>
      <xdr:col>55</xdr:col>
      <xdr:colOff>50800</xdr:colOff>
      <xdr:row>56</xdr:row>
      <xdr:rowOff>164440</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89816</xdr:rowOff>
    </xdr:from>
    <xdr:to>
      <xdr:col>50</xdr:col>
      <xdr:colOff>114300</xdr:colOff>
      <xdr:row>56</xdr:row>
      <xdr:rowOff>134312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691016"/>
          <a:ext cx="889000" cy="44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81454</xdr:rowOff>
    </xdr:from>
    <xdr:to>
      <xdr:col>50</xdr:col>
      <xdr:colOff>165100</xdr:colOff>
      <xdr:row>57</xdr:row>
      <xdr:rowOff>11604</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28131</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457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89816</xdr:rowOff>
    </xdr:from>
    <xdr:to>
      <xdr:col>45</xdr:col>
      <xdr:colOff>177800</xdr:colOff>
      <xdr:row>56</xdr:row>
      <xdr:rowOff>155408</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691016"/>
          <a:ext cx="889000" cy="65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90566</xdr:rowOff>
    </xdr:from>
    <xdr:to>
      <xdr:col>46</xdr:col>
      <xdr:colOff>38100</xdr:colOff>
      <xdr:row>57</xdr:row>
      <xdr:rowOff>20716</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11843</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784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151375</xdr:rowOff>
    </xdr:from>
    <xdr:to>
      <xdr:col>41</xdr:col>
      <xdr:colOff>50800</xdr:colOff>
      <xdr:row>56</xdr:row>
      <xdr:rowOff>155408</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9752575"/>
          <a:ext cx="889000" cy="4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116153</xdr:rowOff>
    </xdr:from>
    <xdr:to>
      <xdr:col>41</xdr:col>
      <xdr:colOff>101600</xdr:colOff>
      <xdr:row>57</xdr:row>
      <xdr:rowOff>46303</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37430</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1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166477</xdr:rowOff>
    </xdr:from>
    <xdr:to>
      <xdr:col>36</xdr:col>
      <xdr:colOff>165100</xdr:colOff>
      <xdr:row>57</xdr:row>
      <xdr:rowOff>96627</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6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87754</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86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51557</xdr:rowOff>
    </xdr:from>
    <xdr:to>
      <xdr:col>55</xdr:col>
      <xdr:colOff>50800</xdr:colOff>
      <xdr:row>56</xdr:row>
      <xdr:rowOff>153157</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652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74434</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504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83512</xdr:rowOff>
    </xdr:from>
    <xdr:to>
      <xdr:col>50</xdr:col>
      <xdr:colOff>165100</xdr:colOff>
      <xdr:row>57</xdr:row>
      <xdr:rowOff>13662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68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4789</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777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39016</xdr:rowOff>
    </xdr:from>
    <xdr:to>
      <xdr:col>46</xdr:col>
      <xdr:colOff>38100</xdr:colOff>
      <xdr:row>56</xdr:row>
      <xdr:rowOff>140616</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64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157143</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415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104608</xdr:rowOff>
    </xdr:from>
    <xdr:to>
      <xdr:col>41</xdr:col>
      <xdr:colOff>101600</xdr:colOff>
      <xdr:row>57</xdr:row>
      <xdr:rowOff>34758</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705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51285</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481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100575</xdr:rowOff>
    </xdr:from>
    <xdr:to>
      <xdr:col>36</xdr:col>
      <xdr:colOff>165100</xdr:colOff>
      <xdr:row>57</xdr:row>
      <xdr:rowOff>30725</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70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47252</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477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28677</xdr:rowOff>
    </xdr:from>
    <xdr:to>
      <xdr:col>54</xdr:col>
      <xdr:colOff>189865</xdr:colOff>
      <xdr:row>79</xdr:row>
      <xdr:rowOff>5607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201627"/>
          <a:ext cx="1270" cy="1348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9434</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53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5607</xdr:rowOff>
    </xdr:from>
    <xdr:to>
      <xdr:col>55</xdr:col>
      <xdr:colOff>88900</xdr:colOff>
      <xdr:row>79</xdr:row>
      <xdr:rowOff>5607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50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146804</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197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72,828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28677</xdr:rowOff>
    </xdr:from>
    <xdr:to>
      <xdr:col>55</xdr:col>
      <xdr:colOff>88900</xdr:colOff>
      <xdr:row>71</xdr:row>
      <xdr:rowOff>28677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201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108553</xdr:rowOff>
    </xdr:from>
    <xdr:to>
      <xdr:col>55</xdr:col>
      <xdr:colOff>0</xdr:colOff>
      <xdr:row>77</xdr:row>
      <xdr:rowOff>129032</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9639300" y="13138753"/>
          <a:ext cx="838200" cy="191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149553</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0083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126676</xdr:rowOff>
    </xdr:from>
    <xdr:to>
      <xdr:col>55</xdr:col>
      <xdr:colOff>50800</xdr:colOff>
      <xdr:row>77</xdr:row>
      <xdr:rowOff>56826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5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108553</xdr:rowOff>
    </xdr:from>
    <xdr:to>
      <xdr:col>50</xdr:col>
      <xdr:colOff>114300</xdr:colOff>
      <xdr:row>76</xdr:row>
      <xdr:rowOff>117621</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8750300" y="13138753"/>
          <a:ext cx="889000" cy="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112427</xdr:rowOff>
    </xdr:from>
    <xdr:to>
      <xdr:col>50</xdr:col>
      <xdr:colOff>165100</xdr:colOff>
      <xdr:row>77</xdr:row>
      <xdr:rowOff>42577</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4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33704</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323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59176</xdr:rowOff>
    </xdr:from>
    <xdr:to>
      <xdr:col>45</xdr:col>
      <xdr:colOff>177800</xdr:colOff>
      <xdr:row>76</xdr:row>
      <xdr:rowOff>117621</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a:off x="7861300" y="13089376"/>
          <a:ext cx="889000" cy="58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51733</xdr:rowOff>
    </xdr:from>
    <xdr:to>
      <xdr:col>46</xdr:col>
      <xdr:colOff>38100</xdr:colOff>
      <xdr:row>76</xdr:row>
      <xdr:rowOff>153333</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08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169860</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285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59176</xdr:rowOff>
    </xdr:from>
    <xdr:to>
      <xdr:col>41</xdr:col>
      <xdr:colOff>50800</xdr:colOff>
      <xdr:row>76</xdr:row>
      <xdr:rowOff>64376</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flipV="1">
          <a:off x="6972300" y="13089376"/>
          <a:ext cx="889000" cy="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41332</xdr:rowOff>
    </xdr:from>
    <xdr:to>
      <xdr:col>41</xdr:col>
      <xdr:colOff>101600</xdr:colOff>
      <xdr:row>76</xdr:row>
      <xdr:rowOff>142932</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07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134059</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3164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86747</xdr:rowOff>
    </xdr:from>
    <xdr:to>
      <xdr:col>36</xdr:col>
      <xdr:colOff>165100</xdr:colOff>
      <xdr:row>77</xdr:row>
      <xdr:rowOff>16897</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116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8024</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3209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78232</xdr:rowOff>
    </xdr:from>
    <xdr:to>
      <xdr:col>55</xdr:col>
      <xdr:colOff>50800</xdr:colOff>
      <xdr:row>78</xdr:row>
      <xdr:rowOff>8382</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27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56659</xdr:rowOff>
    </xdr:from>
    <xdr:ext cx="534377"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3258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57753</xdr:rowOff>
    </xdr:from>
    <xdr:to>
      <xdr:col>50</xdr:col>
      <xdr:colOff>165100</xdr:colOff>
      <xdr:row>76</xdr:row>
      <xdr:rowOff>159353</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08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4430</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2111" y="1286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66821</xdr:rowOff>
    </xdr:from>
    <xdr:to>
      <xdr:col>46</xdr:col>
      <xdr:colOff>38100</xdr:colOff>
      <xdr:row>76</xdr:row>
      <xdr:rowOff>168421</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3097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159548</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3111" y="13189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8376</xdr:rowOff>
    </xdr:from>
    <xdr:to>
      <xdr:col>41</xdr:col>
      <xdr:colOff>101600</xdr:colOff>
      <xdr:row>76</xdr:row>
      <xdr:rowOff>109976</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303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126502</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594111" y="12813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13576</xdr:rowOff>
    </xdr:from>
    <xdr:to>
      <xdr:col>36</xdr:col>
      <xdr:colOff>165100</xdr:colOff>
      <xdr:row>76</xdr:row>
      <xdr:rowOff>115176</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304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131703</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5111" y="12819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52423</xdr:rowOff>
    </xdr:from>
    <xdr:to>
      <xdr:col>54</xdr:col>
      <xdr:colOff>189865</xdr:colOff>
      <xdr:row>99</xdr:row>
      <xdr:rowOff>68850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482923"/>
          <a:ext cx="1270" cy="155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72677</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704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68850</xdr:rowOff>
    </xdr:from>
    <xdr:to>
      <xdr:col>55</xdr:col>
      <xdr:colOff>88900</xdr:colOff>
      <xdr:row>99</xdr:row>
      <xdr:rowOff>68850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7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170550</xdr:rowOff>
    </xdr:from>
    <xdr:ext cx="599010"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258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52423</xdr:rowOff>
    </xdr:from>
    <xdr:to>
      <xdr:col>55</xdr:col>
      <xdr:colOff>88900</xdr:colOff>
      <xdr:row>90</xdr:row>
      <xdr:rowOff>52423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482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52913</xdr:rowOff>
    </xdr:from>
    <xdr:to>
      <xdr:col>55</xdr:col>
      <xdr:colOff>0</xdr:colOff>
      <xdr:row>96</xdr:row>
      <xdr:rowOff>157287</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9639300" y="16512113"/>
          <a:ext cx="838200" cy="104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124122</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6240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101245</xdr:rowOff>
    </xdr:from>
    <xdr:to>
      <xdr:col>55</xdr:col>
      <xdr:colOff>50800</xdr:colOff>
      <xdr:row>96</xdr:row>
      <xdr:rowOff>31395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388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138295</xdr:rowOff>
    </xdr:from>
    <xdr:to>
      <xdr:col>50</xdr:col>
      <xdr:colOff>114300</xdr:colOff>
      <xdr:row>96</xdr:row>
      <xdr:rowOff>157287</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8750300" y="16426045"/>
          <a:ext cx="889000" cy="190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155276</xdr:rowOff>
    </xdr:from>
    <xdr:to>
      <xdr:col>50</xdr:col>
      <xdr:colOff>165100</xdr:colOff>
      <xdr:row>96</xdr:row>
      <xdr:rowOff>85426</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443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101953</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218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136418</xdr:rowOff>
    </xdr:from>
    <xdr:to>
      <xdr:col>45</xdr:col>
      <xdr:colOff>177800</xdr:colOff>
      <xdr:row>95</xdr:row>
      <xdr:rowOff>138295</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7861300" y="16424168"/>
          <a:ext cx="889000" cy="1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153186</xdr:rowOff>
    </xdr:from>
    <xdr:to>
      <xdr:col>46</xdr:col>
      <xdr:colOff>38100</xdr:colOff>
      <xdr:row>96</xdr:row>
      <xdr:rowOff>83336</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44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74463</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533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136418</xdr:rowOff>
    </xdr:from>
    <xdr:to>
      <xdr:col>41</xdr:col>
      <xdr:colOff>50800</xdr:colOff>
      <xdr:row>95</xdr:row>
      <xdr:rowOff>158004</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flipV="1">
          <a:off x="6972300" y="16424168"/>
          <a:ext cx="889000" cy="21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124741</xdr:rowOff>
    </xdr:from>
    <xdr:to>
      <xdr:col>41</xdr:col>
      <xdr:colOff>101600</xdr:colOff>
      <xdr:row>96</xdr:row>
      <xdr:rowOff>54891</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41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46018</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505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52274</xdr:rowOff>
    </xdr:from>
    <xdr:to>
      <xdr:col>36</xdr:col>
      <xdr:colOff>165100</xdr:colOff>
      <xdr:row>96</xdr:row>
      <xdr:rowOff>153874</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511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145001</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604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2113</xdr:rowOff>
    </xdr:from>
    <xdr:to>
      <xdr:col>55</xdr:col>
      <xdr:colOff>50800</xdr:colOff>
      <xdr:row>96</xdr:row>
      <xdr:rowOff>103713</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646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151990</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6439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106487</xdr:rowOff>
    </xdr:from>
    <xdr:to>
      <xdr:col>50</xdr:col>
      <xdr:colOff>165100</xdr:colOff>
      <xdr:row>97</xdr:row>
      <xdr:rowOff>36637</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656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27764</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6658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87495</xdr:rowOff>
    </xdr:from>
    <xdr:to>
      <xdr:col>46</xdr:col>
      <xdr:colOff>38100</xdr:colOff>
      <xdr:row>96</xdr:row>
      <xdr:rowOff>17645</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637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34172</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6150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85618</xdr:rowOff>
    </xdr:from>
    <xdr:to>
      <xdr:col>41</xdr:col>
      <xdr:colOff>101600</xdr:colOff>
      <xdr:row>96</xdr:row>
      <xdr:rowOff>15768</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637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32295</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6148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107204</xdr:rowOff>
    </xdr:from>
    <xdr:to>
      <xdr:col>36</xdr:col>
      <xdr:colOff>165100</xdr:colOff>
      <xdr:row>96</xdr:row>
      <xdr:rowOff>37354</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639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53881</xdr:rowOff>
    </xdr:from>
    <xdr:ext cx="534377"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705111" y="16170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a:extLst>
            <a:ext uri="{FF2B5EF4-FFF2-40B4-BE49-F238E27FC236}">
              <a16:creationId xmlns:a16="http://schemas.microsoft.com/office/drawing/2014/main" id="{00000000-0008-0000-07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58928</xdr:rowOff>
    </xdr:from>
    <xdr:to>
      <xdr:col>85</xdr:col>
      <xdr:colOff>126364</xdr:colOff>
      <xdr:row>39</xdr:row>
      <xdr:rowOff>49213</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6317595" y="5373878"/>
          <a:ext cx="1269" cy="136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53040</xdr:rowOff>
    </xdr:from>
    <xdr:ext cx="469744" cy="259045"/>
    <xdr:sp macro="" textlink="">
      <xdr:nvSpPr>
        <xdr:cNvPr id="523" name="消防費最小値テキスト">
          <a:extLst>
            <a:ext uri="{FF2B5EF4-FFF2-40B4-BE49-F238E27FC236}">
              <a16:creationId xmlns:a16="http://schemas.microsoft.com/office/drawing/2014/main" id="{00000000-0008-0000-0700-00000B020000}"/>
            </a:ext>
          </a:extLst>
        </xdr:cNvPr>
        <xdr:cNvSpPr txBox="1"/>
      </xdr:nvSpPr>
      <xdr:spPr>
        <a:xfrm>
          <a:off x="16370300" y="673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49213</xdr:rowOff>
    </xdr:from>
    <xdr:to>
      <xdr:col>86</xdr:col>
      <xdr:colOff>25400</xdr:colOff>
      <xdr:row>39</xdr:row>
      <xdr:rowOff>49213</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6735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5605</xdr:rowOff>
    </xdr:from>
    <xdr:ext cx="534377" cy="259045"/>
    <xdr:sp macro="" textlink="">
      <xdr:nvSpPr>
        <xdr:cNvPr id="525" name="消防費最大値テキスト">
          <a:extLst>
            <a:ext uri="{FF2B5EF4-FFF2-40B4-BE49-F238E27FC236}">
              <a16:creationId xmlns:a16="http://schemas.microsoft.com/office/drawing/2014/main" id="{00000000-0008-0000-0700-00000D020000}"/>
            </a:ext>
          </a:extLst>
        </xdr:cNvPr>
        <xdr:cNvSpPr txBox="1"/>
      </xdr:nvSpPr>
      <xdr:spPr>
        <a:xfrm>
          <a:off x="16370300" y="514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58928</xdr:rowOff>
    </xdr:from>
    <xdr:to>
      <xdr:col>86</xdr:col>
      <xdr:colOff>25400</xdr:colOff>
      <xdr:row>31</xdr:row>
      <xdr:rowOff>58928</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5373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72796</xdr:rowOff>
    </xdr:from>
    <xdr:to>
      <xdr:col>85</xdr:col>
      <xdr:colOff>127000</xdr:colOff>
      <xdr:row>37</xdr:row>
      <xdr:rowOff>142138</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5481300" y="6416446"/>
          <a:ext cx="838200" cy="69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64571</xdr:rowOff>
    </xdr:from>
    <xdr:ext cx="534377" cy="259045"/>
    <xdr:sp macro="" textlink="">
      <xdr:nvSpPr>
        <xdr:cNvPr id="528" name="消防費平均値テキスト">
          <a:extLst>
            <a:ext uri="{FF2B5EF4-FFF2-40B4-BE49-F238E27FC236}">
              <a16:creationId xmlns:a16="http://schemas.microsoft.com/office/drawing/2014/main" id="{00000000-0008-0000-0700-000010020000}"/>
            </a:ext>
          </a:extLst>
        </xdr:cNvPr>
        <xdr:cNvSpPr txBox="1"/>
      </xdr:nvSpPr>
      <xdr:spPr>
        <a:xfrm>
          <a:off x="16370300" y="6065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41694</xdr:rowOff>
    </xdr:from>
    <xdr:to>
      <xdr:col>85</xdr:col>
      <xdr:colOff>177800</xdr:colOff>
      <xdr:row>36</xdr:row>
      <xdr:rowOff>143294</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6268700" y="6213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142138</xdr:rowOff>
    </xdr:from>
    <xdr:to>
      <xdr:col>81</xdr:col>
      <xdr:colOff>50800</xdr:colOff>
      <xdr:row>38</xdr:row>
      <xdr:rowOff>12370</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4592300" y="6485788"/>
          <a:ext cx="889000" cy="41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90653</xdr:rowOff>
    </xdr:from>
    <xdr:to>
      <xdr:col>81</xdr:col>
      <xdr:colOff>101600</xdr:colOff>
      <xdr:row>37</xdr:row>
      <xdr:rowOff>20803</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5430500" y="62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37330</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0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78321</xdr:rowOff>
    </xdr:from>
    <xdr:to>
      <xdr:col>76</xdr:col>
      <xdr:colOff>114300</xdr:colOff>
      <xdr:row>38</xdr:row>
      <xdr:rowOff>12370</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3703300" y="6421971"/>
          <a:ext cx="889000" cy="10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144259</xdr:rowOff>
    </xdr:from>
    <xdr:to>
      <xdr:col>76</xdr:col>
      <xdr:colOff>165100</xdr:colOff>
      <xdr:row>37</xdr:row>
      <xdr:rowOff>74409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4541500" y="631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90936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325111" y="609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45669</xdr:rowOff>
    </xdr:from>
    <xdr:to>
      <xdr:col>71</xdr:col>
      <xdr:colOff>177800</xdr:colOff>
      <xdr:row>37</xdr:row>
      <xdr:rowOff>78321</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a:off x="12814300" y="6217869"/>
          <a:ext cx="889000" cy="20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103873</xdr:rowOff>
    </xdr:from>
    <xdr:to>
      <xdr:col>72</xdr:col>
      <xdr:colOff>38100</xdr:colOff>
      <xdr:row>37</xdr:row>
      <xdr:rowOff>34023</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36525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50550</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05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82918</xdr:rowOff>
    </xdr:from>
    <xdr:to>
      <xdr:col>67</xdr:col>
      <xdr:colOff>101600</xdr:colOff>
      <xdr:row>37</xdr:row>
      <xdr:rowOff>13068</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2763500" y="625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4195</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34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21996</xdr:rowOff>
    </xdr:from>
    <xdr:to>
      <xdr:col>85</xdr:col>
      <xdr:colOff>177800</xdr:colOff>
      <xdr:row>37</xdr:row>
      <xdr:rowOff>123596</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6268700" y="636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423</xdr:rowOff>
    </xdr:from>
    <xdr:ext cx="534377" cy="259045"/>
    <xdr:sp macro="" textlink="">
      <xdr:nvSpPr>
        <xdr:cNvPr id="547" name="消防費該当値テキスト">
          <a:extLst>
            <a:ext uri="{FF2B5EF4-FFF2-40B4-BE49-F238E27FC236}">
              <a16:creationId xmlns:a16="http://schemas.microsoft.com/office/drawing/2014/main" id="{00000000-0008-0000-0700-000023020000}"/>
            </a:ext>
          </a:extLst>
        </xdr:cNvPr>
        <xdr:cNvSpPr txBox="1"/>
      </xdr:nvSpPr>
      <xdr:spPr>
        <a:xfrm>
          <a:off x="16370300" y="6344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91338</xdr:rowOff>
    </xdr:from>
    <xdr:to>
      <xdr:col>81</xdr:col>
      <xdr:colOff>101600</xdr:colOff>
      <xdr:row>38</xdr:row>
      <xdr:rowOff>21489</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5430500" y="643498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12616</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5214111" y="6527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133020</xdr:rowOff>
    </xdr:from>
    <xdr:to>
      <xdr:col>76</xdr:col>
      <xdr:colOff>165100</xdr:colOff>
      <xdr:row>38</xdr:row>
      <xdr:rowOff>63170</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4541500" y="64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54297</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4325111" y="6569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27521</xdr:rowOff>
    </xdr:from>
    <xdr:to>
      <xdr:col>72</xdr:col>
      <xdr:colOff>38100</xdr:colOff>
      <xdr:row>37</xdr:row>
      <xdr:rowOff>129121</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3652500" y="637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120248</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3436111" y="6463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166319</xdr:rowOff>
    </xdr:from>
    <xdr:to>
      <xdr:col>67</xdr:col>
      <xdr:colOff>101600</xdr:colOff>
      <xdr:row>36</xdr:row>
      <xdr:rowOff>96469</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2763500" y="616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112996</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547111" y="594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35527</xdr:rowOff>
    </xdr:from>
    <xdr:to>
      <xdr:col>85</xdr:col>
      <xdr:colOff>126364</xdr:colOff>
      <xdr:row>58</xdr:row>
      <xdr:rowOff>153988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608027"/>
          <a:ext cx="1269" cy="1490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157815</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10101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153988</xdr:rowOff>
    </xdr:from>
    <xdr:to>
      <xdr:col>86</xdr:col>
      <xdr:colOff>25400</xdr:colOff>
      <xdr:row>58</xdr:row>
      <xdr:rowOff>153988</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1009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153654</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383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104,557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35527</xdr:rowOff>
    </xdr:from>
    <xdr:to>
      <xdr:col>86</xdr:col>
      <xdr:colOff>25400</xdr:colOff>
      <xdr:row>50</xdr:row>
      <xdr:rowOff>35527</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60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80241</xdr:rowOff>
    </xdr:from>
    <xdr:to>
      <xdr:col>85</xdr:col>
      <xdr:colOff>127000</xdr:colOff>
      <xdr:row>55</xdr:row>
      <xdr:rowOff>135540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509991"/>
          <a:ext cx="838200" cy="55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164972</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251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142095</xdr:rowOff>
    </xdr:from>
    <xdr:to>
      <xdr:col>85</xdr:col>
      <xdr:colOff>177800</xdr:colOff>
      <xdr:row>55</xdr:row>
      <xdr:rowOff>72245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40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41653</xdr:rowOff>
    </xdr:from>
    <xdr:to>
      <xdr:col>81</xdr:col>
      <xdr:colOff>50800</xdr:colOff>
      <xdr:row>55</xdr:row>
      <xdr:rowOff>135540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4592300" y="9471403"/>
          <a:ext cx="889000" cy="93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82796</xdr:rowOff>
    </xdr:from>
    <xdr:to>
      <xdr:col>81</xdr:col>
      <xdr:colOff>101600</xdr:colOff>
      <xdr:row>56</xdr:row>
      <xdr:rowOff>12946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12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29473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28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41653</xdr:rowOff>
    </xdr:from>
    <xdr:to>
      <xdr:col>76</xdr:col>
      <xdr:colOff>114300</xdr:colOff>
      <xdr:row>55</xdr:row>
      <xdr:rowOff>144318</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3703300" y="9471403"/>
          <a:ext cx="889000" cy="102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164681</xdr:rowOff>
    </xdr:from>
    <xdr:to>
      <xdr:col>76</xdr:col>
      <xdr:colOff>165100</xdr:colOff>
      <xdr:row>56</xdr:row>
      <xdr:rowOff>94831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59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85958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687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144318</xdr:rowOff>
    </xdr:from>
    <xdr:to>
      <xdr:col>71</xdr:col>
      <xdr:colOff>177800</xdr:colOff>
      <xdr:row>56</xdr:row>
      <xdr:rowOff>115308</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flipV="1">
          <a:off x="12814300" y="9574068"/>
          <a:ext cx="889000" cy="14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65651</xdr:rowOff>
    </xdr:from>
    <xdr:to>
      <xdr:col>72</xdr:col>
      <xdr:colOff>38100</xdr:colOff>
      <xdr:row>56</xdr:row>
      <xdr:rowOff>167251</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66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158378</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75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33236</xdr:rowOff>
    </xdr:from>
    <xdr:to>
      <xdr:col>67</xdr:col>
      <xdr:colOff>101600</xdr:colOff>
      <xdr:row>56</xdr:row>
      <xdr:rowOff>134836</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634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151363</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40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29441</xdr:rowOff>
    </xdr:from>
    <xdr:to>
      <xdr:col>85</xdr:col>
      <xdr:colOff>177800</xdr:colOff>
      <xdr:row>55</xdr:row>
      <xdr:rowOff>131041</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459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7868</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43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84740</xdr:rowOff>
    </xdr:from>
    <xdr:to>
      <xdr:col>81</xdr:col>
      <xdr:colOff>101600</xdr:colOff>
      <xdr:row>56</xdr:row>
      <xdr:rowOff>14890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514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6017</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9607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162303</xdr:rowOff>
    </xdr:from>
    <xdr:to>
      <xdr:col>76</xdr:col>
      <xdr:colOff>165100</xdr:colOff>
      <xdr:row>55</xdr:row>
      <xdr:rowOff>92453</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420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108980</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195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93518</xdr:rowOff>
    </xdr:from>
    <xdr:to>
      <xdr:col>72</xdr:col>
      <xdr:colOff>38100</xdr:colOff>
      <xdr:row>56</xdr:row>
      <xdr:rowOff>23668</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52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40195</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29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64508</xdr:rowOff>
    </xdr:from>
    <xdr:to>
      <xdr:col>67</xdr:col>
      <xdr:colOff>101600</xdr:colOff>
      <xdr:row>56</xdr:row>
      <xdr:rowOff>166108</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665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157235</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75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136793</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138293"/>
          <a:ext cx="1269" cy="150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83470</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913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92,178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136793</xdr:rowOff>
    </xdr:from>
    <xdr:to>
      <xdr:col>86</xdr:col>
      <xdr:colOff>25400</xdr:colOff>
      <xdr:row>70</xdr:row>
      <xdr:rowOff>136793</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138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166658</xdr:rowOff>
    </xdr:from>
    <xdr:to>
      <xdr:col>85</xdr:col>
      <xdr:colOff>127000</xdr:colOff>
      <xdr:row>76</xdr:row>
      <xdr:rowOff>11685</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025408"/>
          <a:ext cx="838200" cy="1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88995</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4620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110568</xdr:rowOff>
    </xdr:from>
    <xdr:to>
      <xdr:col>85</xdr:col>
      <xdr:colOff>177800</xdr:colOff>
      <xdr:row>79</xdr:row>
      <xdr:rowOff>40718</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48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166658</xdr:rowOff>
    </xdr:from>
    <xdr:to>
      <xdr:col>81</xdr:col>
      <xdr:colOff>50800</xdr:colOff>
      <xdr:row>77</xdr:row>
      <xdr:rowOff>105394</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3025408"/>
          <a:ext cx="889000" cy="281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125688</xdr:rowOff>
    </xdr:from>
    <xdr:to>
      <xdr:col>81</xdr:col>
      <xdr:colOff>101600</xdr:colOff>
      <xdr:row>79</xdr:row>
      <xdr:rowOff>55838</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498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46965</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591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98585</xdr:rowOff>
    </xdr:from>
    <xdr:to>
      <xdr:col>76</xdr:col>
      <xdr:colOff>114300</xdr:colOff>
      <xdr:row>77</xdr:row>
      <xdr:rowOff>105394</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2957335"/>
          <a:ext cx="889000" cy="349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101685</xdr:rowOff>
    </xdr:from>
    <xdr:to>
      <xdr:col>76</xdr:col>
      <xdr:colOff>165100</xdr:colOff>
      <xdr:row>79</xdr:row>
      <xdr:rowOff>31835</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74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22962</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567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98585</xdr:rowOff>
    </xdr:from>
    <xdr:to>
      <xdr:col>71</xdr:col>
      <xdr:colOff>177800</xdr:colOff>
      <xdr:row>76</xdr:row>
      <xdr:rowOff>13595</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flipV="1">
          <a:off x="12814300" y="12957335"/>
          <a:ext cx="889000" cy="86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56716</xdr:rowOff>
    </xdr:from>
    <xdr:to>
      <xdr:col>72</xdr:col>
      <xdr:colOff>38100</xdr:colOff>
      <xdr:row>78</xdr:row>
      <xdr:rowOff>158316</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42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149443</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522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92312</xdr:rowOff>
    </xdr:from>
    <xdr:to>
      <xdr:col>67</xdr:col>
      <xdr:colOff>101600</xdr:colOff>
      <xdr:row>79</xdr:row>
      <xdr:rowOff>22462</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46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13589</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558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132334</xdr:rowOff>
    </xdr:from>
    <xdr:to>
      <xdr:col>85</xdr:col>
      <xdr:colOff>177800</xdr:colOff>
      <xdr:row>76</xdr:row>
      <xdr:rowOff>62483</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29910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155211</xdr:rowOff>
    </xdr:from>
    <xdr:ext cx="534377"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2842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115859</xdr:rowOff>
    </xdr:from>
    <xdr:to>
      <xdr:col>81</xdr:col>
      <xdr:colOff>101600</xdr:colOff>
      <xdr:row>76</xdr:row>
      <xdr:rowOff>46010</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297460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62536</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14111" y="12749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54594</xdr:rowOff>
    </xdr:from>
    <xdr:to>
      <xdr:col>76</xdr:col>
      <xdr:colOff>165100</xdr:colOff>
      <xdr:row>77</xdr:row>
      <xdr:rowOff>156194</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256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1271</xdr:rowOff>
    </xdr:from>
    <xdr:ext cx="534377"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25111" y="1303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47785</xdr:rowOff>
    </xdr:from>
    <xdr:to>
      <xdr:col>72</xdr:col>
      <xdr:colOff>38100</xdr:colOff>
      <xdr:row>75</xdr:row>
      <xdr:rowOff>149385</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2906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165912</xdr:rowOff>
    </xdr:from>
    <xdr:ext cx="534377"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36111" y="12681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134245</xdr:rowOff>
    </xdr:from>
    <xdr:to>
      <xdr:col>67</xdr:col>
      <xdr:colOff>101600</xdr:colOff>
      <xdr:row>76</xdr:row>
      <xdr:rowOff>64395</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299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80922</xdr:rowOff>
    </xdr:from>
    <xdr:ext cx="534377"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47111" y="12768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11668</xdr:rowOff>
    </xdr:from>
    <xdr:to>
      <xdr:col>85</xdr:col>
      <xdr:colOff>126364</xdr:colOff>
      <xdr:row>98</xdr:row>
      <xdr:rowOff>124662</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442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128489</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693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124662</xdr:rowOff>
    </xdr:from>
    <xdr:to>
      <xdr:col>86</xdr:col>
      <xdr:colOff>25400</xdr:colOff>
      <xdr:row>98</xdr:row>
      <xdr:rowOff>124662</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6926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129795</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17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11668</xdr:rowOff>
    </xdr:from>
    <xdr:to>
      <xdr:col>86</xdr:col>
      <xdr:colOff>25400</xdr:colOff>
      <xdr:row>90</xdr:row>
      <xdr:rowOff>11668</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442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134688</xdr:rowOff>
    </xdr:from>
    <xdr:to>
      <xdr:col>85</xdr:col>
      <xdr:colOff>127000</xdr:colOff>
      <xdr:row>95</xdr:row>
      <xdr:rowOff>10998</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5481300" y="16250988"/>
          <a:ext cx="838200" cy="4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149672</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265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171245</xdr:rowOff>
    </xdr:from>
    <xdr:to>
      <xdr:col>85</xdr:col>
      <xdr:colOff>177800</xdr:colOff>
      <xdr:row>95</xdr:row>
      <xdr:rowOff>101395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28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130262</xdr:rowOff>
    </xdr:from>
    <xdr:to>
      <xdr:col>81</xdr:col>
      <xdr:colOff>50800</xdr:colOff>
      <xdr:row>94</xdr:row>
      <xdr:rowOff>134688</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4592300" y="16246562"/>
          <a:ext cx="889000" cy="4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16467</xdr:rowOff>
    </xdr:from>
    <xdr:to>
      <xdr:col>81</xdr:col>
      <xdr:colOff>101600</xdr:colOff>
      <xdr:row>95</xdr:row>
      <xdr:rowOff>118067</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30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109194</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396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130262</xdr:rowOff>
    </xdr:from>
    <xdr:to>
      <xdr:col>76</xdr:col>
      <xdr:colOff>114300</xdr:colOff>
      <xdr:row>94</xdr:row>
      <xdr:rowOff>150803</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246562"/>
          <a:ext cx="8890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34804</xdr:rowOff>
    </xdr:from>
    <xdr:to>
      <xdr:col>76</xdr:col>
      <xdr:colOff>165100</xdr:colOff>
      <xdr:row>95</xdr:row>
      <xdr:rowOff>136404</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127531</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41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150803</xdr:rowOff>
    </xdr:from>
    <xdr:to>
      <xdr:col>71</xdr:col>
      <xdr:colOff>177800</xdr:colOff>
      <xdr:row>95</xdr:row>
      <xdr:rowOff>18264</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267103"/>
          <a:ext cx="889000" cy="38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34705</xdr:rowOff>
    </xdr:from>
    <xdr:to>
      <xdr:col>72</xdr:col>
      <xdr:colOff>38100</xdr:colOff>
      <xdr:row>95</xdr:row>
      <xdr:rowOff>136305</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127432</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41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164729</xdr:rowOff>
    </xdr:from>
    <xdr:to>
      <xdr:col>67</xdr:col>
      <xdr:colOff>101600</xdr:colOff>
      <xdr:row>96</xdr:row>
      <xdr:rowOff>94879</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45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86006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54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131648</xdr:rowOff>
    </xdr:from>
    <xdr:to>
      <xdr:col>85</xdr:col>
      <xdr:colOff>177800</xdr:colOff>
      <xdr:row>95</xdr:row>
      <xdr:rowOff>61798</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624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154525</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6099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83888</xdr:rowOff>
    </xdr:from>
    <xdr:to>
      <xdr:col>81</xdr:col>
      <xdr:colOff>101600</xdr:colOff>
      <xdr:row>95</xdr:row>
      <xdr:rowOff>14038</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620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30565</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597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79462</xdr:rowOff>
    </xdr:from>
    <xdr:to>
      <xdr:col>76</xdr:col>
      <xdr:colOff>165100</xdr:colOff>
      <xdr:row>95</xdr:row>
      <xdr:rowOff>9612</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195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26139</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5970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100003</xdr:rowOff>
    </xdr:from>
    <xdr:to>
      <xdr:col>72</xdr:col>
      <xdr:colOff>38100</xdr:colOff>
      <xdr:row>95</xdr:row>
      <xdr:rowOff>30153</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216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46680</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5991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138914</xdr:rowOff>
    </xdr:from>
    <xdr:to>
      <xdr:col>67</xdr:col>
      <xdr:colOff>101600</xdr:colOff>
      <xdr:row>95</xdr:row>
      <xdr:rowOff>69064</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255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85591</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6030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1" name="諸支出金グラフ枠">
          <a:extLst>
            <a:ext uri="{FF2B5EF4-FFF2-40B4-BE49-F238E27FC236}">
              <a16:creationId xmlns:a16="http://schemas.microsoft.com/office/drawing/2014/main" id="{00000000-0008-0000-0700-0000E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60833</xdr:rowOff>
    </xdr:from>
    <xdr:to>
      <xdr:col>116</xdr:col>
      <xdr:colOff>62864</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flipV="1">
          <a:off x="22159595" y="5547233"/>
          <a:ext cx="1269" cy="1107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171147</xdr:rowOff>
    </xdr:from>
    <xdr:ext cx="249299" cy="259045"/>
    <xdr:sp macro="" textlink="">
      <xdr:nvSpPr>
        <xdr:cNvPr id="753" name="諸支出金最小値テキスト">
          <a:extLst>
            <a:ext uri="{FF2B5EF4-FFF2-40B4-BE49-F238E27FC236}">
              <a16:creationId xmlns:a16="http://schemas.microsoft.com/office/drawing/2014/main" id="{00000000-0008-0000-0700-0000F1020000}"/>
            </a:ext>
          </a:extLst>
        </xdr:cNvPr>
        <xdr:cNvSpPr txBox="1"/>
      </xdr:nvSpPr>
      <xdr:spPr>
        <a:xfrm>
          <a:off x="22212300" y="6686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7510</xdr:rowOff>
    </xdr:from>
    <xdr:ext cx="534377" cy="259045"/>
    <xdr:sp macro="" textlink="">
      <xdr:nvSpPr>
        <xdr:cNvPr id="755" name="諸支出金最大値テキスト">
          <a:extLst>
            <a:ext uri="{FF2B5EF4-FFF2-40B4-BE49-F238E27FC236}">
              <a16:creationId xmlns:a16="http://schemas.microsoft.com/office/drawing/2014/main" id="{00000000-0008-0000-0700-0000F3020000}"/>
            </a:ext>
          </a:extLst>
        </xdr:cNvPr>
        <xdr:cNvSpPr txBox="1"/>
      </xdr:nvSpPr>
      <xdr:spPr>
        <a:xfrm>
          <a:off x="22212300" y="532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24,225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60833</xdr:rowOff>
    </xdr:from>
    <xdr:to>
      <xdr:col>116</xdr:col>
      <xdr:colOff>152400</xdr:colOff>
      <xdr:row>32</xdr:row>
      <xdr:rowOff>60833</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2072600" y="554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88597</xdr:rowOff>
    </xdr:from>
    <xdr:ext cx="378565" cy="259045"/>
    <xdr:sp macro="" textlink="">
      <xdr:nvSpPr>
        <xdr:cNvPr id="758" name="諸支出金平均値テキスト">
          <a:extLst>
            <a:ext uri="{FF2B5EF4-FFF2-40B4-BE49-F238E27FC236}">
              <a16:creationId xmlns:a16="http://schemas.microsoft.com/office/drawing/2014/main" id="{00000000-0008-0000-0700-0000F6020000}"/>
            </a:ext>
          </a:extLst>
        </xdr:cNvPr>
        <xdr:cNvSpPr txBox="1"/>
      </xdr:nvSpPr>
      <xdr:spPr>
        <a:xfrm>
          <a:off x="22212300" y="64322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65720</xdr:rowOff>
    </xdr:from>
    <xdr:to>
      <xdr:col>116</xdr:col>
      <xdr:colOff>114300</xdr:colOff>
      <xdr:row>38</xdr:row>
      <xdr:rowOff>167320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2110700" y="658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68509</xdr:rowOff>
    </xdr:from>
    <xdr:to>
      <xdr:col>112</xdr:col>
      <xdr:colOff>38100</xdr:colOff>
      <xdr:row>38</xdr:row>
      <xdr:rowOff>170109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1272500" y="658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15186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34017" y="6358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65217</xdr:rowOff>
    </xdr:from>
    <xdr:to>
      <xdr:col>107</xdr:col>
      <xdr:colOff>101600</xdr:colOff>
      <xdr:row>38</xdr:row>
      <xdr:rowOff>166817</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203835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11894</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245017" y="6355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6" name="直線コネクタ 765">
          <a:extLst>
            <a:ext uri="{FF2B5EF4-FFF2-40B4-BE49-F238E27FC236}">
              <a16:creationId xmlns:a16="http://schemas.microsoft.com/office/drawing/2014/main" id="{00000000-0008-0000-0700-0000FE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67137</xdr:rowOff>
    </xdr:from>
    <xdr:to>
      <xdr:col>102</xdr:col>
      <xdr:colOff>165100</xdr:colOff>
      <xdr:row>38</xdr:row>
      <xdr:rowOff>168737</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9494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13814</xdr:rowOff>
    </xdr:from>
    <xdr:ext cx="378565"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6017" y="6357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79436</xdr:rowOff>
    </xdr:from>
    <xdr:to>
      <xdr:col>98</xdr:col>
      <xdr:colOff>38100</xdr:colOff>
      <xdr:row>39</xdr:row>
      <xdr:rowOff>9586</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18605500" y="659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26113</xdr:rowOff>
    </xdr:from>
    <xdr:ext cx="378565"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467017" y="636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44147</xdr:rowOff>
    </xdr:from>
    <xdr:ext cx="249299" cy="259045"/>
    <xdr:sp macro="" textlink="">
      <xdr:nvSpPr>
        <xdr:cNvPr id="777" name="諸支出金該当値テキスト">
          <a:extLst>
            <a:ext uri="{FF2B5EF4-FFF2-40B4-BE49-F238E27FC236}">
              <a16:creationId xmlns:a16="http://schemas.microsoft.com/office/drawing/2014/main" id="{00000000-0008-0000-0700-000009030000}"/>
            </a:ext>
          </a:extLst>
        </xdr:cNvPr>
        <xdr:cNvSpPr txBox="1"/>
      </xdr:nvSpPr>
      <xdr:spPr>
        <a:xfrm>
          <a:off x="22212300" y="6559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0" name="前年度繰上充用金グラフ枠">
          <a:extLst>
            <a:ext uri="{FF2B5EF4-FFF2-40B4-BE49-F238E27FC236}">
              <a16:creationId xmlns:a16="http://schemas.microsoft.com/office/drawing/2014/main" id="{00000000-0008-0000-0700-00002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2" name="前年度繰上充用金最小値テキスト">
          <a:extLst>
            <a:ext uri="{FF2B5EF4-FFF2-40B4-BE49-F238E27FC236}">
              <a16:creationId xmlns:a16="http://schemas.microsoft.com/office/drawing/2014/main" id="{00000000-0008-0000-0700-00002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4" name="前年度繰上充用金最大値テキスト">
          <a:extLst>
            <a:ext uri="{FF2B5EF4-FFF2-40B4-BE49-F238E27FC236}">
              <a16:creationId xmlns:a16="http://schemas.microsoft.com/office/drawing/2014/main" id="{00000000-0008-0000-0700-00002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7" name="前年度繰上充用金平均値テキスト">
          <a:extLst>
            <a:ext uri="{FF2B5EF4-FFF2-40B4-BE49-F238E27FC236}">
              <a16:creationId xmlns:a16="http://schemas.microsoft.com/office/drawing/2014/main" id="{00000000-0008-0000-0700-00002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5" name="直線コネクタ 814">
          <a:extLst>
            <a:ext uri="{FF2B5EF4-FFF2-40B4-BE49-F238E27FC236}">
              <a16:creationId xmlns:a16="http://schemas.microsoft.com/office/drawing/2014/main" id="{00000000-0008-0000-0700-00002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6" name="前年度繰上充用金該当値テキスト">
          <a:extLst>
            <a:ext uri="{FF2B5EF4-FFF2-40B4-BE49-F238E27FC236}">
              <a16:creationId xmlns:a16="http://schemas.microsoft.com/office/drawing/2014/main" id="{00000000-0008-0000-0700-00003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5" name="正方形/長方形 834">
          <a:extLst>
            <a:ext uri="{FF2B5EF4-FFF2-40B4-BE49-F238E27FC236}">
              <a16:creationId xmlns:a16="http://schemas.microsoft.com/office/drawing/2014/main" id="{00000000-0008-0000-0700-00004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6" name="正方形/長方形 835">
          <a:extLst>
            <a:ext uri="{FF2B5EF4-FFF2-40B4-BE49-F238E27FC236}">
              <a16:creationId xmlns:a16="http://schemas.microsoft.com/office/drawing/2014/main" id="{00000000-0008-0000-0700-00004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総務費については、住民一人当たり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78,860</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9,881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円の増となっている。主な要因として、市有施設整備基金の積立額の増や、小学校跡地利活用対策事業費の増が挙げられる。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民生費については、歳出としては中津江地区福祉保健施設移転整備事業の完了等から減となったものの、人口の減に伴い住民一人当たりでは</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233,165</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441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円増となり、類似団体平均と比較しても依然として高い水準で推移している。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衛生費については、住民一人当たり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65,104</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6,858</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円の増となっている。主な要因として、新清掃センター建設事業費の増が挙げられる。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災害復旧費については、令和</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月豪雨に係る女子畑用水路災害復旧事業の完了等から減となったものの、令和</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年梅雨前線大雨の発生等により住民一人当たりでは</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36,840</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円と類似団体平均と比較すると依然として高い水準で推移している。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公債費は、臨時財政対策債及び合併特例債について償還終了額が償還開始額を上回ったことから減となったものの、住民一人当たり</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67,382</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円と、類似団体平均と比較すると依然として高い水準で推移している。</a:t>
          </a: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財政調整基金残高については、適切な財源の確保と歳出の精査に努め、運用益と剰余金計</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3</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億</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9,650</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万円を積み立てた結果、約</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67</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億円となっている。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実質収支額については黒字を維持しており、実質単年度収支も、前年度と比較し、標準財政規模比</a:t>
          </a:r>
          <a:r>
            <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3.17</a:t>
          </a: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ポイントの増となった。</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今後も、行財政運営の効率化、各種事務事業の見直しと経費の節減、さらなる財源の確保に努める。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連結実質赤字比率については、平成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年度以降、全会計黒字となっており、赤字は生じていない。</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今後も適正な財政運営、企業運営に努める。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実質公債費比率については、算入公債費等は減となっているが、元利償還金や公営企業債の元利償還金に対する繰入金の減等により全体として分子が減少している。</a:t>
          </a:r>
          <a:endParaRPr kumimoji="1"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今後も地方債の発行の際には、各会計の事業精査により借入額を抑制し、交付税算入の面で有利な地方債の活用を基本とするとともに、繰上償還も検討しながら実質公債費比率の抑制に努めるものとする。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tabSelected="1" zoomScale="85" zoomScaleNormal="85" zoomScaleSheetLayoutView="100" workbookViewId="0"/>
  </sheetViews>
  <sheetFormatPr defaultColWidth="0" defaultRowHeight="13.5" customHeight="1" zeroHeight="1" x14ac:dyDescent="0.15"/>
  <cols>
    <col min="1" max="120" width="2.75" style="163" customWidth="1"/>
    <col min="121" max="121" width="0" style="162" hidden="1" customWidth="1"/>
    <col min="122" max="16384" width="9" style="162" hidden="1"/>
  </cols>
  <sheetData>
    <row r="1" spans="1:120" x14ac:dyDescent="0.15">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162"/>
    </row>
    <row r="17" spans="119:120" x14ac:dyDescent="0.15">
      <c r="DP17" s="162"/>
    </row>
    <row r="18" spans="119:120" x14ac:dyDescent="0.15"/>
    <row r="19" spans="119:120" x14ac:dyDescent="0.15"/>
    <row r="20" spans="119:120" x14ac:dyDescent="0.15">
      <c r="DO20" s="162"/>
      <c r="DP20" s="162"/>
    </row>
    <row r="21" spans="119:120" x14ac:dyDescent="0.15">
      <c r="DP21" s="162"/>
    </row>
    <row r="22" spans="119:120" x14ac:dyDescent="0.15"/>
    <row r="23" spans="119:120" x14ac:dyDescent="0.15">
      <c r="DO23" s="162"/>
      <c r="DP23" s="162"/>
    </row>
    <row r="24" spans="119:120" x14ac:dyDescent="0.15">
      <c r="DP24" s="162"/>
    </row>
    <row r="25" spans="119:120" x14ac:dyDescent="0.15">
      <c r="DP25" s="162"/>
    </row>
    <row r="26" spans="119:120" x14ac:dyDescent="0.15">
      <c r="DO26" s="162"/>
      <c r="DP26" s="162"/>
    </row>
    <row r="27" spans="119:120" x14ac:dyDescent="0.15"/>
    <row r="28" spans="119:120" x14ac:dyDescent="0.15">
      <c r="DO28" s="162"/>
      <c r="DP28" s="162"/>
    </row>
    <row r="29" spans="119:120" x14ac:dyDescent="0.15">
      <c r="DP29" s="162"/>
    </row>
    <row r="30" spans="119:120" x14ac:dyDescent="0.15"/>
    <row r="31" spans="119:120" x14ac:dyDescent="0.15">
      <c r="DO31" s="162"/>
      <c r="DP31" s="162"/>
    </row>
    <row r="32" spans="119:120" x14ac:dyDescent="0.15"/>
    <row r="33" spans="98:120" x14ac:dyDescent="0.15">
      <c r="DO33" s="162"/>
      <c r="DP33" s="162"/>
    </row>
    <row r="34" spans="98:120" x14ac:dyDescent="0.15">
      <c r="DM34" s="162"/>
    </row>
    <row r="35" spans="98:120" x14ac:dyDescent="0.15">
      <c r="CT35" s="162"/>
      <c r="CU35" s="162"/>
      <c r="CV35" s="162"/>
      <c r="CY35" s="162"/>
      <c r="CZ35" s="162"/>
      <c r="DA35" s="162"/>
      <c r="DD35" s="162"/>
      <c r="DE35" s="162"/>
      <c r="DF35" s="162"/>
      <c r="DI35" s="162"/>
      <c r="DJ35" s="162"/>
      <c r="DK35" s="162"/>
      <c r="DM35" s="162"/>
      <c r="DN35" s="162"/>
      <c r="DO35" s="162"/>
      <c r="DP35" s="162"/>
    </row>
    <row r="36" spans="98:120" x14ac:dyDescent="0.15"/>
    <row r="37" spans="98:120" x14ac:dyDescent="0.15">
      <c r="CW37" s="162"/>
      <c r="DB37" s="162"/>
      <c r="DG37" s="162"/>
      <c r="DL37" s="162"/>
      <c r="DP37" s="162"/>
    </row>
    <row r="38" spans="98:120" x14ac:dyDescent="0.15">
      <c r="CT38" s="162"/>
      <c r="CU38" s="162"/>
      <c r="CV38" s="162"/>
      <c r="CW38" s="162"/>
      <c r="CY38" s="162"/>
      <c r="CZ38" s="162"/>
      <c r="DA38" s="162"/>
      <c r="DB38" s="162"/>
      <c r="DD38" s="162"/>
      <c r="DE38" s="162"/>
      <c r="DF38" s="162"/>
      <c r="DG38" s="162"/>
      <c r="DI38" s="162"/>
      <c r="DJ38" s="162"/>
      <c r="DK38" s="162"/>
      <c r="DL38" s="162"/>
      <c r="DN38" s="162"/>
      <c r="DO38" s="162"/>
      <c r="DP38" s="162"/>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162"/>
      <c r="DO49" s="162"/>
      <c r="DP49" s="162"/>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162"/>
      <c r="CS63" s="162"/>
      <c r="CX63" s="162"/>
      <c r="DC63" s="162"/>
      <c r="DH63" s="162"/>
    </row>
    <row r="64" spans="22:120" x14ac:dyDescent="0.15">
      <c r="V64" s="162"/>
    </row>
    <row r="65" spans="15:120" x14ac:dyDescent="0.15">
      <c r="X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162"/>
      <c r="BZ65" s="162"/>
      <c r="CA65" s="162"/>
      <c r="CB65" s="162"/>
      <c r="CC65" s="162"/>
      <c r="CD65" s="162"/>
      <c r="CE65" s="162"/>
      <c r="CF65" s="162"/>
      <c r="CG65" s="162"/>
      <c r="CH65" s="162"/>
      <c r="CI65" s="162"/>
      <c r="CJ65" s="162"/>
      <c r="CK65" s="162"/>
      <c r="CL65" s="162"/>
      <c r="CM65" s="162"/>
      <c r="CN65" s="162"/>
      <c r="CO65" s="162"/>
      <c r="CP65" s="162"/>
      <c r="CQ65" s="162"/>
      <c r="CR65" s="162"/>
      <c r="CU65" s="162"/>
      <c r="CZ65" s="162"/>
      <c r="DE65" s="162"/>
      <c r="DJ65" s="162"/>
    </row>
    <row r="66" spans="15:120" x14ac:dyDescent="0.15">
      <c r="Q66" s="162"/>
      <c r="S66" s="162"/>
      <c r="U66" s="162"/>
      <c r="DM66" s="162"/>
    </row>
    <row r="67" spans="15:120" x14ac:dyDescent="0.15">
      <c r="O67" s="162"/>
      <c r="P67" s="162"/>
      <c r="R67" s="162"/>
      <c r="T67" s="162"/>
      <c r="Y67" s="162"/>
      <c r="CT67" s="162"/>
      <c r="CV67" s="162"/>
      <c r="CW67" s="162"/>
      <c r="CY67" s="162"/>
      <c r="DA67" s="162"/>
      <c r="DB67" s="162"/>
      <c r="DD67" s="162"/>
      <c r="DF67" s="162"/>
      <c r="DG67" s="162"/>
      <c r="DI67" s="162"/>
      <c r="DK67" s="162"/>
      <c r="DL67" s="162"/>
      <c r="DN67" s="162"/>
      <c r="DO67" s="162"/>
      <c r="DP67" s="162"/>
    </row>
    <row r="68" spans="15:120" x14ac:dyDescent="0.15"/>
    <row r="69" spans="15:120" x14ac:dyDescent="0.15"/>
    <row r="70" spans="15:120" x14ac:dyDescent="0.15"/>
    <row r="71" spans="15:120" x14ac:dyDescent="0.15"/>
    <row r="72" spans="15:120" x14ac:dyDescent="0.15">
      <c r="DP72" s="162"/>
    </row>
    <row r="73" spans="15:120" x14ac:dyDescent="0.15">
      <c r="DP73" s="162"/>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162"/>
      <c r="CX96" s="162"/>
      <c r="DC96" s="162"/>
      <c r="DH96" s="162"/>
    </row>
    <row r="97" spans="24:120" x14ac:dyDescent="0.15">
      <c r="CS97" s="162"/>
      <c r="CX97" s="162"/>
      <c r="DC97" s="162"/>
      <c r="DH97" s="162"/>
      <c r="DP97" s="163" t="s">
        <v>78</v>
      </c>
    </row>
    <row r="98" spans="24:120" hidden="1" x14ac:dyDescent="0.15">
      <c r="CS98" s="162"/>
      <c r="CX98" s="162"/>
      <c r="DC98" s="162"/>
      <c r="DH98" s="162"/>
    </row>
    <row r="99" spans="24:120" hidden="1" x14ac:dyDescent="0.15">
      <c r="CS99" s="162"/>
      <c r="CX99" s="162"/>
      <c r="DC99" s="162"/>
      <c r="DH99" s="162"/>
    </row>
    <row r="101" spans="24:120" ht="12" hidden="1" customHeight="1" x14ac:dyDescent="0.15">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c r="CJ101" s="162"/>
      <c r="CK101" s="162"/>
      <c r="CL101" s="162"/>
      <c r="CM101" s="162"/>
      <c r="CN101" s="162"/>
      <c r="CO101" s="162"/>
      <c r="CP101" s="162"/>
      <c r="CQ101" s="162"/>
      <c r="CR101" s="162"/>
      <c r="CU101" s="162"/>
      <c r="CZ101" s="162"/>
      <c r="DE101" s="162"/>
      <c r="DJ101" s="162"/>
    </row>
    <row r="102" spans="24:120" ht="1.5" hidden="1" customHeight="1" x14ac:dyDescent="0.15">
      <c r="CU102" s="162"/>
      <c r="CZ102" s="162"/>
      <c r="DE102" s="162"/>
      <c r="DJ102" s="162"/>
      <c r="DM102" s="162"/>
    </row>
    <row r="103" spans="24:120" hidden="1" x14ac:dyDescent="0.15">
      <c r="CT103" s="162"/>
      <c r="CV103" s="162"/>
      <c r="CW103" s="162"/>
      <c r="CY103" s="162"/>
      <c r="DA103" s="162"/>
      <c r="DB103" s="162"/>
      <c r="DD103" s="162"/>
      <c r="DF103" s="162"/>
      <c r="DG103" s="162"/>
      <c r="DI103" s="162"/>
      <c r="DK103" s="162"/>
      <c r="DL103" s="162"/>
      <c r="DM103" s="162"/>
      <c r="DN103" s="162"/>
      <c r="DO103" s="162"/>
      <c r="DP103" s="162"/>
    </row>
    <row r="104" spans="24:120" hidden="1" x14ac:dyDescent="0.15">
      <c r="CV104" s="162"/>
      <c r="CW104" s="162"/>
      <c r="DA104" s="162"/>
      <c r="DB104" s="162"/>
      <c r="DF104" s="162"/>
      <c r="DG104" s="162"/>
      <c r="DK104" s="162"/>
      <c r="DL104" s="162"/>
      <c r="DN104" s="162"/>
      <c r="DO104" s="162"/>
      <c r="DP104" s="162"/>
    </row>
    <row r="105" spans="24:120" ht="12.75" hidden="1" customHeight="1" x14ac:dyDescent="0.15"/>
  </sheetData>
  <sheetProtection algorithmName="SHA-512" hashValue="+IhSuapEvYs1Y7JrP/yu5HKQuS3t7l56CpN1hAmWDjPx5EffYXfwuk3kFdAOg8yynRoJWwDlewBJ+reokEsk7w==" saltValue="g1YtwG5ff4ydeqQS7BBpY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85" zoomScaleNormal="85"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130</v>
      </c>
      <c r="G54" s="117" t="s">
        <v>131</v>
      </c>
      <c r="H54" s="118" t="s">
        <v>132</v>
      </c>
    </row>
    <row r="55" spans="2:8" ht="52.5" customHeight="1" x14ac:dyDescent="0.15">
      <c r="B55" s="119"/>
      <c r="C55" s="368" t="s">
        <v>46</v>
      </c>
      <c r="D55" s="368"/>
      <c r="E55" s="369"/>
      <c r="F55" s="260">
        <v>5545</v>
      </c>
      <c r="G55" s="260">
        <v>6259</v>
      </c>
      <c r="H55" s="261">
        <v>6656</v>
      </c>
    </row>
    <row r="56" spans="2:8" ht="52.5" customHeight="1" x14ac:dyDescent="0.15">
      <c r="B56" s="120"/>
      <c r="C56" s="370" t="s">
        <v>47</v>
      </c>
      <c r="D56" s="370"/>
      <c r="E56" s="371"/>
      <c r="F56" s="262">
        <v>1780</v>
      </c>
      <c r="G56" s="262">
        <v>1875</v>
      </c>
      <c r="H56" s="263">
        <v>1897</v>
      </c>
    </row>
    <row r="57" spans="2:8" ht="53.25" customHeight="1" x14ac:dyDescent="0.15">
      <c r="B57" s="120"/>
      <c r="C57" s="372" t="s">
        <v>48</v>
      </c>
      <c r="D57" s="372"/>
      <c r="E57" s="373"/>
      <c r="F57" s="264">
        <v>8337</v>
      </c>
      <c r="G57" s="264">
        <v>8189</v>
      </c>
      <c r="H57" s="265">
        <v>8340</v>
      </c>
    </row>
    <row r="58" spans="2:8" ht="45.75" customHeight="1" x14ac:dyDescent="0.15">
      <c r="B58" s="121"/>
      <c r="C58" s="360" t="s">
        <v>151</v>
      </c>
      <c r="D58" s="361"/>
      <c r="E58" s="362"/>
      <c r="F58" s="266">
        <v>2729</v>
      </c>
      <c r="G58" s="266">
        <v>2631</v>
      </c>
      <c r="H58" s="267">
        <v>2504</v>
      </c>
    </row>
    <row r="59" spans="2:8" ht="45.75" customHeight="1" x14ac:dyDescent="0.15">
      <c r="B59" s="121"/>
      <c r="C59" s="360" t="s">
        <v>152</v>
      </c>
      <c r="D59" s="361"/>
      <c r="E59" s="362"/>
      <c r="F59" s="266">
        <v>1406</v>
      </c>
      <c r="G59" s="266">
        <v>1509</v>
      </c>
      <c r="H59" s="267">
        <v>1713</v>
      </c>
    </row>
    <row r="60" spans="2:8" ht="45.75" customHeight="1" x14ac:dyDescent="0.15">
      <c r="B60" s="121"/>
      <c r="C60" s="360" t="s">
        <v>153</v>
      </c>
      <c r="D60" s="361"/>
      <c r="E60" s="362"/>
      <c r="F60" s="266">
        <v>976</v>
      </c>
      <c r="G60" s="266">
        <v>978</v>
      </c>
      <c r="H60" s="267">
        <v>981</v>
      </c>
    </row>
    <row r="61" spans="2:8" ht="45.75" customHeight="1" x14ac:dyDescent="0.15">
      <c r="B61" s="121"/>
      <c r="C61" s="360" t="s">
        <v>154</v>
      </c>
      <c r="D61" s="361"/>
      <c r="E61" s="362"/>
      <c r="F61" s="266">
        <v>717</v>
      </c>
      <c r="G61" s="266">
        <v>679</v>
      </c>
      <c r="H61" s="267">
        <v>680</v>
      </c>
    </row>
    <row r="62" spans="2:8" ht="45.75" customHeight="1" thickBot="1" x14ac:dyDescent="0.2">
      <c r="B62" s="122"/>
      <c r="C62" s="363" t="s">
        <v>155</v>
      </c>
      <c r="D62" s="364"/>
      <c r="E62" s="365"/>
      <c r="F62" s="268">
        <v>675</v>
      </c>
      <c r="G62" s="268">
        <v>677</v>
      </c>
      <c r="H62" s="269">
        <v>678</v>
      </c>
    </row>
    <row r="63" spans="2:8" ht="52.5" customHeight="1" thickBot="1" x14ac:dyDescent="0.2">
      <c r="B63" s="123"/>
      <c r="C63" s="366" t="s">
        <v>49</v>
      </c>
      <c r="D63" s="366"/>
      <c r="E63" s="367"/>
      <c r="F63" s="270">
        <v>15662</v>
      </c>
      <c r="G63" s="270">
        <v>16323</v>
      </c>
      <c r="H63" s="271">
        <v>16893</v>
      </c>
    </row>
    <row r="64" spans="2:8" x14ac:dyDescent="0.15"/>
  </sheetData>
  <sheetProtection algorithmName="SHA-512" hashValue="Zh4bE2z5ivHzJFXdQzf3U3tNDff6pZYiRRPvJIRWI85h69ZfNja6NRe9x71B+ick3pUFxUZ3c3VOgOnbLdEqLQ==" saltValue="DrH+eY9WkdmiLUwWD9jgT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127</v>
      </c>
      <c r="G2" s="137"/>
      <c r="H2" s="138"/>
    </row>
    <row r="3" spans="1:8" x14ac:dyDescent="0.15">
      <c r="A3" s="134" t="s">
        <v>120</v>
      </c>
      <c r="B3" s="139"/>
      <c r="C3" s="140"/>
      <c r="D3" s="141">
        <v>81962</v>
      </c>
      <c r="E3" s="142"/>
      <c r="F3" s="143">
        <v>70329</v>
      </c>
      <c r="G3" s="144"/>
      <c r="H3" s="145"/>
    </row>
    <row r="4" spans="1:8" x14ac:dyDescent="0.15">
      <c r="A4" s="146"/>
      <c r="B4" s="147"/>
      <c r="C4" s="148"/>
      <c r="D4" s="149">
        <v>46596</v>
      </c>
      <c r="E4" s="150"/>
      <c r="F4" s="151">
        <v>39403</v>
      </c>
      <c r="G4" s="152"/>
      <c r="H4" s="153"/>
    </row>
    <row r="5" spans="1:8" x14ac:dyDescent="0.15">
      <c r="A5" s="134" t="s">
        <v>122</v>
      </c>
      <c r="B5" s="139"/>
      <c r="C5" s="140"/>
      <c r="D5" s="141">
        <v>78786</v>
      </c>
      <c r="E5" s="142"/>
      <c r="F5" s="143">
        <v>71871</v>
      </c>
      <c r="G5" s="144"/>
      <c r="H5" s="145"/>
    </row>
    <row r="6" spans="1:8" x14ac:dyDescent="0.15">
      <c r="A6" s="146"/>
      <c r="B6" s="147"/>
      <c r="C6" s="148"/>
      <c r="D6" s="149">
        <v>43671</v>
      </c>
      <c r="E6" s="150"/>
      <c r="F6" s="151">
        <v>38232</v>
      </c>
      <c r="G6" s="152"/>
      <c r="H6" s="153"/>
    </row>
    <row r="7" spans="1:8" x14ac:dyDescent="0.15">
      <c r="A7" s="134" t="s">
        <v>123</v>
      </c>
      <c r="B7" s="139"/>
      <c r="C7" s="140"/>
      <c r="D7" s="141">
        <v>76486</v>
      </c>
      <c r="E7" s="142"/>
      <c r="F7" s="143">
        <v>71807</v>
      </c>
      <c r="G7" s="144"/>
      <c r="H7" s="145"/>
    </row>
    <row r="8" spans="1:8" x14ac:dyDescent="0.15">
      <c r="A8" s="146"/>
      <c r="B8" s="147"/>
      <c r="C8" s="148"/>
      <c r="D8" s="149">
        <v>45370</v>
      </c>
      <c r="E8" s="150"/>
      <c r="F8" s="151">
        <v>37333</v>
      </c>
      <c r="G8" s="152"/>
      <c r="H8" s="153"/>
    </row>
    <row r="9" spans="1:8" x14ac:dyDescent="0.15">
      <c r="A9" s="134" t="s">
        <v>124</v>
      </c>
      <c r="B9" s="139"/>
      <c r="C9" s="140"/>
      <c r="D9" s="141">
        <v>60913</v>
      </c>
      <c r="E9" s="142"/>
      <c r="F9" s="143">
        <v>80821</v>
      </c>
      <c r="G9" s="144"/>
      <c r="H9" s="145"/>
    </row>
    <row r="10" spans="1:8" x14ac:dyDescent="0.15">
      <c r="A10" s="146"/>
      <c r="B10" s="147"/>
      <c r="C10" s="148"/>
      <c r="D10" s="149">
        <v>39353</v>
      </c>
      <c r="E10" s="150"/>
      <c r="F10" s="151">
        <v>49586</v>
      </c>
      <c r="G10" s="152"/>
      <c r="H10" s="153"/>
    </row>
    <row r="11" spans="1:8" x14ac:dyDescent="0.15">
      <c r="A11" s="134" t="s">
        <v>125</v>
      </c>
      <c r="B11" s="139"/>
      <c r="C11" s="140"/>
      <c r="D11" s="141">
        <v>69329</v>
      </c>
      <c r="E11" s="142"/>
      <c r="F11" s="143">
        <v>79840</v>
      </c>
      <c r="G11" s="144"/>
      <c r="H11" s="145"/>
    </row>
    <row r="12" spans="1:8" x14ac:dyDescent="0.15">
      <c r="A12" s="146"/>
      <c r="B12" s="147"/>
      <c r="C12" s="154"/>
      <c r="D12" s="149">
        <v>46557</v>
      </c>
      <c r="E12" s="150"/>
      <c r="F12" s="151">
        <v>45238</v>
      </c>
      <c r="G12" s="152"/>
      <c r="H12" s="153"/>
    </row>
    <row r="13" spans="1:8" x14ac:dyDescent="0.15">
      <c r="A13" s="134"/>
      <c r="B13" s="139"/>
      <c r="C13" s="140"/>
      <c r="D13" s="141">
        <v>73495</v>
      </c>
      <c r="E13" s="142"/>
      <c r="F13" s="143">
        <v>74934</v>
      </c>
      <c r="G13" s="155"/>
      <c r="H13" s="145"/>
    </row>
    <row r="14" spans="1:8" x14ac:dyDescent="0.15">
      <c r="A14" s="146"/>
      <c r="B14" s="147"/>
      <c r="C14" s="148"/>
      <c r="D14" s="149">
        <v>44309</v>
      </c>
      <c r="E14" s="150"/>
      <c r="F14" s="151">
        <v>41958</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2.4700000000000002</v>
      </c>
      <c r="C19" s="156">
        <f>ROUND(VALUE(SUBSTITUTE(実質収支比率等に係る経年分析!G$48,"▲","-")),2)</f>
        <v>7.11</v>
      </c>
      <c r="D19" s="156">
        <f>ROUND(VALUE(SUBSTITUTE(実質収支比率等に係る経年分析!H$48,"▲","-")),2)</f>
        <v>6.37</v>
      </c>
      <c r="E19" s="156">
        <f>ROUND(VALUE(SUBSTITUTE(実質収支比率等に係る経年分析!I$48,"▲","-")),2)</f>
        <v>3.58</v>
      </c>
      <c r="F19" s="156">
        <f>ROUND(VALUE(SUBSTITUTE(実質収支比率等に係る経年分析!J$48,"▲","-")),2)</f>
        <v>3.68</v>
      </c>
    </row>
    <row r="20" spans="1:11" x14ac:dyDescent="0.15">
      <c r="A20" s="156" t="s">
        <v>53</v>
      </c>
      <c r="B20" s="156">
        <f>ROUND(VALUE(SUBSTITUTE(実質収支比率等に係る経年分析!F$47,"▲","-")),2)</f>
        <v>21.06</v>
      </c>
      <c r="C20" s="156">
        <f>ROUND(VALUE(SUBSTITUTE(実質収支比率等に係る経年分析!G$47,"▲","-")),2)</f>
        <v>21.85</v>
      </c>
      <c r="D20" s="156">
        <f>ROUND(VALUE(SUBSTITUTE(実質収支比率等に係る経年分析!H$47,"▲","-")),2)</f>
        <v>26.56</v>
      </c>
      <c r="E20" s="156">
        <f>ROUND(VALUE(SUBSTITUTE(実質収支比率等に係る経年分析!I$47,"▲","-")),2)</f>
        <v>29.94</v>
      </c>
      <c r="F20" s="156">
        <f>ROUND(VALUE(SUBSTITUTE(実質収支比率等に係る経年分析!J$47,"▲","-")),2)</f>
        <v>31.23</v>
      </c>
    </row>
    <row r="21" spans="1:11" x14ac:dyDescent="0.15">
      <c r="A21" s="156" t="s">
        <v>54</v>
      </c>
      <c r="B21" s="156">
        <f>IF(ISNUMBER(VALUE(SUBSTITUTE(実質収支比率等に係る経年分析!F$49,"▲","-"))),ROUND(VALUE(SUBSTITUTE(実質収支比率等に係る経年分析!F$49,"▲","-")),2),NA())</f>
        <v>-0.28000000000000003</v>
      </c>
      <c r="C21" s="156">
        <f>IF(ISNUMBER(VALUE(SUBSTITUTE(実質収支比率等に係る経年分析!G$49,"▲","-"))),ROUND(VALUE(SUBSTITUTE(実質収支比率等に係る経年分析!G$49,"▲","-")),2),NA())</f>
        <v>4.78</v>
      </c>
      <c r="D21" s="156">
        <f>IF(ISNUMBER(VALUE(SUBSTITUTE(実質収支比率等に係る経年分析!H$49,"▲","-"))),ROUND(VALUE(SUBSTITUTE(実質収支比率等に係る経年分析!H$49,"▲","-")),2),NA())</f>
        <v>-0.95</v>
      </c>
      <c r="E21" s="156">
        <f>IF(ISNUMBER(VALUE(SUBSTITUTE(実質収支比率等に係る経年分析!I$49,"▲","-"))),ROUND(VALUE(SUBSTITUTE(実質収支比率等に係る経年分析!I$49,"▲","-")),2),NA())</f>
        <v>-2.64</v>
      </c>
      <c r="F21" s="156">
        <f>IF(ISNUMBER(VALUE(SUBSTITUTE(実質収支比率等に係る経年分析!J$49,"▲","-"))),ROUND(VALUE(SUBSTITUTE(実質収支比率等に係る経年分析!J$49,"▲","-")),2),NA())</f>
        <v>0.53</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住宅新築資金等貸付事業特別会計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給水施設事業特別会計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v>
      </c>
    </row>
    <row r="31" spans="1:11" x14ac:dyDescent="0.15">
      <c r="A31" s="157" t="str">
        <f>IF(連結実質赤字比率に係る赤字・黒字の構成分析!C$39="",NA(),連結実質赤字比率に係る赤字・黒字の構成分析!C$39)</f>
        <v>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0.01</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0.01</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v>
      </c>
    </row>
    <row r="32" spans="1:11" x14ac:dyDescent="0.15">
      <c r="A32" s="157" t="str">
        <f>IF(連結実質赤字比率に係る赤字・黒字の構成分析!C$38="",NA(),連結実質赤字比率に係る赤字・黒字の構成分析!C$38)</f>
        <v>国民健康保険特別会計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1.79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2.36</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2.75</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1.41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0.52</v>
      </c>
    </row>
    <row r="33" spans="1:16" x14ac:dyDescent="0.15">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0.69</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1.39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1.22</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1.34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0.87</v>
      </c>
    </row>
    <row r="34" spans="1:16" x14ac:dyDescent="0.15">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2.46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7.11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6.37</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3.58</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3.67</v>
      </c>
    </row>
    <row r="35" spans="1:16" x14ac:dyDescent="0.15">
      <c r="A35" s="157" t="str">
        <f>IF(連結実質赤字比率に係る赤字・黒字の構成分析!C$35="",NA(),連結実質赤字比率に係る赤字・黒字の構成分析!C$35)</f>
        <v>下水道事業会計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2.73</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3.24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4.28</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4.3</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4.16</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8.2799999999999994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8.83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9.61</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10.029999999999999</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9.86</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4244</v>
      </c>
      <c r="E42" s="158"/>
      <c r="F42" s="158"/>
      <c r="G42" s="158">
        <f>'実質公債費比率（分子）の構造'!L$52</f>
        <v>4138</v>
      </c>
      <c r="H42" s="158"/>
      <c r="I42" s="158"/>
      <c r="J42" s="158">
        <f>'実質公債費比率（分子）の構造'!M$52</f>
        <v>3945</v>
      </c>
      <c r="K42" s="158"/>
      <c r="L42" s="158"/>
      <c r="M42" s="158">
        <f>'実質公債費比率（分子）の構造'!N$52</f>
        <v>3980</v>
      </c>
      <c r="N42" s="158"/>
      <c r="O42" s="158"/>
      <c r="P42" s="158">
        <f>'実質公債費比率（分子）の構造'!O$52</f>
        <v>3822</v>
      </c>
    </row>
    <row r="43" spans="1:16" x14ac:dyDescent="0.15">
      <c r="A43" s="158" t="s">
        <v>16</v>
      </c>
      <c r="B43" s="158">
        <f>'実質公債費比率（分子）の構造'!K$51</f>
        <v>0</v>
      </c>
      <c r="C43" s="158"/>
      <c r="D43" s="158"/>
      <c r="E43" s="158">
        <f>'実質公債費比率（分子）の構造'!L$51</f>
        <v>0</v>
      </c>
      <c r="F43" s="158"/>
      <c r="G43" s="158"/>
      <c r="H43" s="158" t="str">
        <f>'実質公債費比率（分子）の構造'!M$51</f>
        <v>-</v>
      </c>
      <c r="I43" s="158"/>
      <c r="J43" s="158"/>
      <c r="K43" s="158">
        <f>'実質公債費比率（分子）の構造'!N$51</f>
        <v>0</v>
      </c>
      <c r="L43" s="158"/>
      <c r="M43" s="158"/>
      <c r="N43" s="158">
        <f>'実質公債費比率（分子）の構造'!O$51</f>
        <v>0</v>
      </c>
      <c r="O43" s="158"/>
      <c r="P43" s="158"/>
    </row>
    <row r="44" spans="1:16" x14ac:dyDescent="0.15">
      <c r="A44" s="158" t="s">
        <v>62</v>
      </c>
      <c r="B44" s="158">
        <f>'実質公債費比率（分子）の構造'!K$50</f>
        <v>1</v>
      </c>
      <c r="C44" s="158"/>
      <c r="D44" s="158"/>
      <c r="E44" s="158">
        <f>'実質公債費比率（分子）の構造'!L$50</f>
        <v>2</v>
      </c>
      <c r="F44" s="158"/>
      <c r="G44" s="158"/>
      <c r="H44" s="158">
        <f>'実質公債費比率（分子）の構造'!M$50</f>
        <v>13</v>
      </c>
      <c r="I44" s="158"/>
      <c r="J44" s="158"/>
      <c r="K44" s="158">
        <f>'実質公債費比率（分子）の構造'!N$50</f>
        <v>15</v>
      </c>
      <c r="L44" s="158"/>
      <c r="M44" s="158"/>
      <c r="N44" s="158">
        <f>'実質公債費比率（分子）の構造'!O$50</f>
        <v>11</v>
      </c>
      <c r="O44" s="158"/>
      <c r="P44" s="158"/>
    </row>
    <row r="45" spans="1:16" x14ac:dyDescent="0.15">
      <c r="A45" s="158" t="s">
        <v>63</v>
      </c>
      <c r="B45" s="158">
        <f>'実質公債費比率（分子）の構造'!K$49</f>
        <v>30</v>
      </c>
      <c r="C45" s="158"/>
      <c r="D45" s="158"/>
      <c r="E45" s="158">
        <f>'実質公債費比率（分子）の構造'!L$49</f>
        <v>33</v>
      </c>
      <c r="F45" s="158"/>
      <c r="G45" s="158"/>
      <c r="H45" s="158">
        <f>'実質公債費比率（分子）の構造'!M$49</f>
        <v>34</v>
      </c>
      <c r="I45" s="158"/>
      <c r="J45" s="158"/>
      <c r="K45" s="158">
        <f>'実質公債費比率（分子）の構造'!N$49</f>
        <v>45</v>
      </c>
      <c r="L45" s="158"/>
      <c r="M45" s="158"/>
      <c r="N45" s="158">
        <f>'実質公債費比率（分子）の構造'!O$49</f>
        <v>43</v>
      </c>
      <c r="O45" s="158"/>
      <c r="P45" s="158"/>
    </row>
    <row r="46" spans="1:16" x14ac:dyDescent="0.15">
      <c r="A46" s="158" t="s">
        <v>64</v>
      </c>
      <c r="B46" s="158">
        <f>'実質公債費比率（分子）の構造'!K$48</f>
        <v>602</v>
      </c>
      <c r="C46" s="158"/>
      <c r="D46" s="158"/>
      <c r="E46" s="158">
        <f>'実質公債費比率（分子）の構造'!L$48</f>
        <v>608</v>
      </c>
      <c r="F46" s="158"/>
      <c r="G46" s="158"/>
      <c r="H46" s="158">
        <f>'実質公債費比率（分子）の構造'!M$48</f>
        <v>591</v>
      </c>
      <c r="I46" s="158"/>
      <c r="J46" s="158"/>
      <c r="K46" s="158">
        <f>'実質公債費比率（分子）の構造'!N$48</f>
        <v>612</v>
      </c>
      <c r="L46" s="158"/>
      <c r="M46" s="158"/>
      <c r="N46" s="158">
        <f>'実質公債費比率（分子）の構造'!O$48</f>
        <v>587</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4283</v>
      </c>
      <c r="C49" s="158"/>
      <c r="D49" s="158"/>
      <c r="E49" s="158">
        <f>'実質公債費比率（分子）の構造'!L$45</f>
        <v>4366</v>
      </c>
      <c r="F49" s="158"/>
      <c r="G49" s="158"/>
      <c r="H49" s="158">
        <f>'実質公債費比率（分子）の構造'!M$45</f>
        <v>4382</v>
      </c>
      <c r="I49" s="158"/>
      <c r="J49" s="158"/>
      <c r="K49" s="158">
        <f>'実質公債費比率（分子）の構造'!N$45</f>
        <v>4283</v>
      </c>
      <c r="L49" s="158"/>
      <c r="M49" s="158"/>
      <c r="N49" s="158">
        <f>'実質公債費比率（分子）の構造'!O$45</f>
        <v>3995</v>
      </c>
      <c r="O49" s="158"/>
      <c r="P49" s="158"/>
    </row>
    <row r="50" spans="1:16" x14ac:dyDescent="0.15">
      <c r="A50" s="158" t="s">
        <v>67</v>
      </c>
      <c r="B50" s="158" t="e">
        <f>NA()</f>
        <v>#N/A</v>
      </c>
      <c r="C50" s="158">
        <f>IF(ISNUMBER('実質公債費比率（分子）の構造'!K$53),'実質公債費比率（分子）の構造'!K$53,NA())</f>
        <v>672</v>
      </c>
      <c r="D50" s="158" t="e">
        <f>NA()</f>
        <v>#N/A</v>
      </c>
      <c r="E50" s="158" t="e">
        <f>NA()</f>
        <v>#N/A</v>
      </c>
      <c r="F50" s="158">
        <f>IF(ISNUMBER('実質公債費比率（分子）の構造'!L$53),'実質公債費比率（分子）の構造'!L$53,NA())</f>
        <v>871</v>
      </c>
      <c r="G50" s="158" t="e">
        <f>NA()</f>
        <v>#N/A</v>
      </c>
      <c r="H50" s="158" t="e">
        <f>NA()</f>
        <v>#N/A</v>
      </c>
      <c r="I50" s="158">
        <f>IF(ISNUMBER('実質公債費比率（分子）の構造'!M$53),'実質公債費比率（分子）の構造'!M$53,NA())</f>
        <v>1075</v>
      </c>
      <c r="J50" s="158" t="e">
        <f>NA()</f>
        <v>#N/A</v>
      </c>
      <c r="K50" s="158" t="e">
        <f>NA()</f>
        <v>#N/A</v>
      </c>
      <c r="L50" s="158">
        <f>IF(ISNUMBER('実質公債費比率（分子）の構造'!N$53),'実質公債費比率（分子）の構造'!N$53,NA())</f>
        <v>975</v>
      </c>
      <c r="M50" s="158" t="e">
        <f>NA()</f>
        <v>#N/A</v>
      </c>
      <c r="N50" s="158" t="e">
        <f>NA()</f>
        <v>#N/A</v>
      </c>
      <c r="O50" s="158">
        <f>IF(ISNUMBER('実質公債費比率（分子）の構造'!O$53),'実質公債費比率（分子）の構造'!O$53,NA())</f>
        <v>814</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33778</v>
      </c>
      <c r="E56" s="157"/>
      <c r="F56" s="157"/>
      <c r="G56" s="157">
        <f>'将来負担比率（分子）の構造'!J$52</f>
        <v>32332</v>
      </c>
      <c r="H56" s="157"/>
      <c r="I56" s="157"/>
      <c r="J56" s="157">
        <f>'将来負担比率（分子）の構造'!K$52</f>
        <v>31681</v>
      </c>
      <c r="K56" s="157"/>
      <c r="L56" s="157"/>
      <c r="M56" s="157">
        <f>'将来負担比率（分子）の構造'!L$52</f>
        <v>30877</v>
      </c>
      <c r="N56" s="157"/>
      <c r="O56" s="157"/>
      <c r="P56" s="157">
        <f>'将来負担比率（分子）の構造'!M$52</f>
        <v>29867</v>
      </c>
    </row>
    <row r="57" spans="1:16" x14ac:dyDescent="0.15">
      <c r="A57" s="157" t="s">
        <v>42</v>
      </c>
      <c r="B57" s="157"/>
      <c r="C57" s="157"/>
      <c r="D57" s="157">
        <f>'将来負担比率（分子）の構造'!I$51</f>
        <v>3016</v>
      </c>
      <c r="E57" s="157"/>
      <c r="F57" s="157"/>
      <c r="G57" s="157">
        <f>'将来負担比率（分子）の構造'!J$51</f>
        <v>3226</v>
      </c>
      <c r="H57" s="157"/>
      <c r="I57" s="157"/>
      <c r="J57" s="157">
        <f>'将来負担比率（分子）の構造'!K$51</f>
        <v>3333</v>
      </c>
      <c r="K57" s="157"/>
      <c r="L57" s="157"/>
      <c r="M57" s="157">
        <f>'将来負担比率（分子）の構造'!L$51</f>
        <v>3629</v>
      </c>
      <c r="N57" s="157"/>
      <c r="O57" s="157"/>
      <c r="P57" s="157">
        <f>'将来負担比率（分子）の構造'!M$51</f>
        <v>3861</v>
      </c>
    </row>
    <row r="58" spans="1:16" x14ac:dyDescent="0.15">
      <c r="A58" s="157" t="s">
        <v>41</v>
      </c>
      <c r="B58" s="157"/>
      <c r="C58" s="157"/>
      <c r="D58" s="157">
        <f>'将来負担比率（分子）の構造'!I$50</f>
        <v>12536</v>
      </c>
      <c r="E58" s="157"/>
      <c r="F58" s="157"/>
      <c r="G58" s="157">
        <f>'将来負担比率（分子）の構造'!J$50</f>
        <v>13337</v>
      </c>
      <c r="H58" s="157"/>
      <c r="I58" s="157"/>
      <c r="J58" s="157">
        <f>'将来負担比率（分子）の構造'!K$50</f>
        <v>14670</v>
      </c>
      <c r="K58" s="157"/>
      <c r="L58" s="157"/>
      <c r="M58" s="157">
        <f>'将来負担比率（分子）の構造'!L$50</f>
        <v>15419</v>
      </c>
      <c r="N58" s="157"/>
      <c r="O58" s="157"/>
      <c r="P58" s="157">
        <f>'将来負担比率（分子）の構造'!M$50</f>
        <v>16243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3</v>
      </c>
      <c r="C61" s="157"/>
      <c r="D61" s="157"/>
      <c r="E61" s="157">
        <f>'将来負担比率（分子）の構造'!J$46</f>
        <v>1</v>
      </c>
      <c r="F61" s="157"/>
      <c r="G61" s="157"/>
      <c r="H61" s="157">
        <f>'将来負担比率（分子）の構造'!K$46</f>
        <v>2</v>
      </c>
      <c r="I61" s="157"/>
      <c r="J61" s="157"/>
      <c r="K61" s="157">
        <f>'将来負担比率（分子）の構造'!L$46</f>
        <v>1</v>
      </c>
      <c r="L61" s="157"/>
      <c r="M61" s="157"/>
      <c r="N61" s="157">
        <f>'将来負担比率（分子）の構造'!M$46</f>
        <v>2</v>
      </c>
      <c r="O61" s="157"/>
      <c r="P61" s="157"/>
    </row>
    <row r="62" spans="1:16" x14ac:dyDescent="0.15">
      <c r="A62" s="157" t="s">
        <v>35</v>
      </c>
      <c r="B62" s="157">
        <f>'将来負担比率（分子）の構造'!I$45</f>
        <v>3997</v>
      </c>
      <c r="C62" s="157"/>
      <c r="D62" s="157"/>
      <c r="E62" s="157">
        <f>'将来負担比率（分子）の構造'!J$45</f>
        <v>4047</v>
      </c>
      <c r="F62" s="157"/>
      <c r="G62" s="157"/>
      <c r="H62" s="157">
        <f>'将来負担比率（分子）の構造'!K$45</f>
        <v>4012</v>
      </c>
      <c r="I62" s="157"/>
      <c r="J62" s="157"/>
      <c r="K62" s="157">
        <f>'将来負担比率（分子）の構造'!L$45</f>
        <v>4151</v>
      </c>
      <c r="L62" s="157"/>
      <c r="M62" s="157"/>
      <c r="N62" s="157">
        <f>'将来負担比率（分子）の構造'!M$45</f>
        <v>4143</v>
      </c>
      <c r="O62" s="157"/>
      <c r="P62" s="157"/>
    </row>
    <row r="63" spans="1:16" x14ac:dyDescent="0.15">
      <c r="A63" s="157" t="s">
        <v>34</v>
      </c>
      <c r="B63" s="157">
        <f>'将来負担比率（分子）の構造'!I$44</f>
        <v>423</v>
      </c>
      <c r="C63" s="157"/>
      <c r="D63" s="157"/>
      <c r="E63" s="157">
        <f>'将来負担比率（分子）の構造'!J$44</f>
        <v>416</v>
      </c>
      <c r="F63" s="157"/>
      <c r="G63" s="157"/>
      <c r="H63" s="157">
        <f>'将来負担比率（分子）の構造'!K$44</f>
        <v>381</v>
      </c>
      <c r="I63" s="157"/>
      <c r="J63" s="157"/>
      <c r="K63" s="157">
        <f>'将来負担比率（分子）の構造'!L$44</f>
        <v>359</v>
      </c>
      <c r="L63" s="157"/>
      <c r="M63" s="157"/>
      <c r="N63" s="157">
        <f>'将来負担比率（分子）の構造'!M$44</f>
        <v>652</v>
      </c>
      <c r="O63" s="157"/>
      <c r="P63" s="157"/>
    </row>
    <row r="64" spans="1:16" x14ac:dyDescent="0.15">
      <c r="A64" s="157" t="s">
        <v>33</v>
      </c>
      <c r="B64" s="157">
        <f>'将来負担比率（分子）の構造'!I$43</f>
        <v>4706</v>
      </c>
      <c r="C64" s="157"/>
      <c r="D64" s="157"/>
      <c r="E64" s="157">
        <f>'将来負担比率（分子）の構造'!J$43</f>
        <v>5394</v>
      </c>
      <c r="F64" s="157"/>
      <c r="G64" s="157"/>
      <c r="H64" s="157">
        <f>'将来負担比率（分子）の構造'!K$43</f>
        <v>5874</v>
      </c>
      <c r="I64" s="157"/>
      <c r="J64" s="157"/>
      <c r="K64" s="157">
        <f>'将来負担比率（分子）の構造'!L$43</f>
        <v>5810</v>
      </c>
      <c r="L64" s="157"/>
      <c r="M64" s="157"/>
      <c r="N64" s="157">
        <f>'将来負担比率（分子）の構造'!M$43</f>
        <v>5644</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35888</v>
      </c>
      <c r="C66" s="157"/>
      <c r="D66" s="157"/>
      <c r="E66" s="157">
        <f>'将来負担比率（分子）の構造'!J$41</f>
        <v>35447</v>
      </c>
      <c r="F66" s="157"/>
      <c r="G66" s="157"/>
      <c r="H66" s="157">
        <f>'将来負担比率（分子）の構造'!K$41</f>
        <v>34332</v>
      </c>
      <c r="I66" s="157"/>
      <c r="J66" s="157"/>
      <c r="K66" s="157">
        <f>'将来負担比率（分子）の構造'!L$41</f>
        <v>33084</v>
      </c>
      <c r="L66" s="157"/>
      <c r="M66" s="157"/>
      <c r="N66" s="157">
        <f>'将来負担比率（分子）の構造'!M$41</f>
        <v>32476</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5545</v>
      </c>
      <c r="C72" s="161">
        <f>基金残高に係る経年分析!G55</f>
        <v>6259</v>
      </c>
      <c r="D72" s="161">
        <f>基金残高に係る経年分析!H55</f>
        <v>6656</v>
      </c>
    </row>
    <row r="73" spans="1:16" x14ac:dyDescent="0.15">
      <c r="A73" s="160" t="s">
        <v>74</v>
      </c>
      <c r="B73" s="161">
        <f>基金残高に係る経年分析!F56</f>
        <v>1780</v>
      </c>
      <c r="C73" s="161">
        <f>基金残高に係る経年分析!G56</f>
        <v>1875</v>
      </c>
      <c r="D73" s="161">
        <f>基金残高に係る経年分析!H56</f>
        <v>1897</v>
      </c>
    </row>
    <row r="74" spans="1:16" x14ac:dyDescent="0.15">
      <c r="A74" s="160" t="s">
        <v>75</v>
      </c>
      <c r="B74" s="161">
        <f>基金残高に係る経年分析!F57</f>
        <v>8337</v>
      </c>
      <c r="C74" s="161">
        <f>基金残高に係る経年分析!G57</f>
        <v>8189</v>
      </c>
      <c r="D74" s="161">
        <f>基金残高に係る経年分析!H57</f>
        <v>8340</v>
      </c>
    </row>
  </sheetData>
  <sheetProtection algorithmName="SHA-512" hashValue="ZabSa4gRgSZHWAMQzd/mP1+Ls9NMvgo0axvS9R3f3UCHXFZooc+f0oKAAVQoU6W5YFeRhIi/cZwNURePLfb1Vg==" saltValue="qtpp7DfqC6DaEbjNuRvMw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163" customWidth="1"/>
    <col min="117" max="16384" width="9" style="162" hidden="1"/>
  </cols>
  <sheetData>
    <row r="1" spans="2:116" x14ac:dyDescent="0.15">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row>
    <row r="2" spans="2:116" x14ac:dyDescent="0.15"/>
    <row r="3" spans="2:116" x14ac:dyDescent="0.15"/>
    <row r="4" spans="2:116" x14ac:dyDescent="0.15">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row>
    <row r="5" spans="2:116" x14ac:dyDescent="0.15">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row>
    <row r="19" spans="9:116" x14ac:dyDescent="0.15"/>
    <row r="20" spans="9:116" x14ac:dyDescent="0.15"/>
    <row r="21" spans="9:116" x14ac:dyDescent="0.15">
      <c r="DL21" s="162"/>
    </row>
    <row r="22" spans="9:116" x14ac:dyDescent="0.15">
      <c r="DI22" s="162"/>
      <c r="DJ22" s="162"/>
      <c r="DK22" s="162"/>
      <c r="DL22" s="162"/>
    </row>
    <row r="23" spans="9:116" x14ac:dyDescent="0.15">
      <c r="CY23" s="162"/>
      <c r="CZ23" s="162"/>
      <c r="DA23" s="162"/>
      <c r="DB23" s="162"/>
      <c r="DC23" s="162"/>
      <c r="DD23" s="162"/>
      <c r="DE23" s="162"/>
      <c r="DF23" s="162"/>
      <c r="DG23" s="162"/>
      <c r="DH23" s="162"/>
      <c r="DI23" s="162"/>
      <c r="DJ23" s="162"/>
      <c r="DK23" s="162"/>
      <c r="DL23" s="162"/>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162"/>
      <c r="DA35" s="162"/>
      <c r="DB35" s="162"/>
      <c r="DC35" s="162"/>
      <c r="DD35" s="162"/>
      <c r="DE35" s="162"/>
      <c r="DF35" s="162"/>
      <c r="DG35" s="162"/>
      <c r="DH35" s="162"/>
      <c r="DI35" s="162"/>
      <c r="DJ35" s="162"/>
      <c r="DK35" s="162"/>
      <c r="DL35" s="162"/>
    </row>
    <row r="36" spans="15:116" x14ac:dyDescent="0.15"/>
    <row r="37" spans="15:116" x14ac:dyDescent="0.15">
      <c r="DL37" s="162"/>
    </row>
    <row r="38" spans="15:116" x14ac:dyDescent="0.15">
      <c r="DI38" s="162"/>
      <c r="DJ38" s="162"/>
      <c r="DK38" s="162"/>
      <c r="DL38" s="162"/>
    </row>
    <row r="39" spans="15:116" x14ac:dyDescent="0.15"/>
    <row r="40" spans="15:116" x14ac:dyDescent="0.15"/>
    <row r="41" spans="15:116" x14ac:dyDescent="0.15"/>
    <row r="42" spans="15:116" x14ac:dyDescent="0.15"/>
    <row r="43" spans="15:116" x14ac:dyDescent="0.15">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row>
    <row r="44" spans="15:116" x14ac:dyDescent="0.15">
      <c r="DL44" s="162"/>
    </row>
    <row r="45" spans="15:116" x14ac:dyDescent="0.15"/>
    <row r="46" spans="15:116" x14ac:dyDescent="0.15">
      <c r="DA46" s="162"/>
      <c r="DB46" s="162"/>
      <c r="DC46" s="162"/>
      <c r="DD46" s="162"/>
      <c r="DE46" s="162"/>
      <c r="DF46" s="162"/>
      <c r="DG46" s="162"/>
      <c r="DH46" s="162"/>
      <c r="DI46" s="162"/>
      <c r="DJ46" s="162"/>
      <c r="DK46" s="162"/>
      <c r="DL46" s="162"/>
    </row>
    <row r="47" spans="15:116" x14ac:dyDescent="0.15"/>
    <row r="48" spans="15:116" x14ac:dyDescent="0.15"/>
    <row r="49" spans="104:116" x14ac:dyDescent="0.15"/>
    <row r="50" spans="104:116" x14ac:dyDescent="0.15">
      <c r="CZ50" s="162"/>
      <c r="DA50" s="162"/>
      <c r="DB50" s="162"/>
      <c r="DC50" s="162"/>
      <c r="DD50" s="162"/>
      <c r="DE50" s="162"/>
      <c r="DF50" s="162"/>
      <c r="DG50" s="162"/>
      <c r="DH50" s="162"/>
      <c r="DI50" s="162"/>
      <c r="DJ50" s="162"/>
      <c r="DK50" s="162"/>
      <c r="DL50" s="162"/>
    </row>
    <row r="51" spans="104:116" x14ac:dyDescent="0.15"/>
    <row r="52" spans="104:116" x14ac:dyDescent="0.15"/>
    <row r="53" spans="104:116" x14ac:dyDescent="0.15">
      <c r="DL53" s="162"/>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162"/>
      <c r="DD67" s="162"/>
      <c r="DE67" s="162"/>
      <c r="DF67" s="162"/>
      <c r="DG67" s="162"/>
      <c r="DH67" s="162"/>
      <c r="DI67" s="162"/>
      <c r="DJ67" s="162"/>
      <c r="DK67" s="162"/>
      <c r="DL67" s="162"/>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c7evAdvI1N3uFzYWfhXZekh0IJ+x6omp2e5qnZ9aNGegbzJk5ZQclMmh+GJi5htOJVEZ2lFp7Nrr1/HZnPad9g==" saltValue="h9lvIkoedXMHucXqm+YVVA=="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zoomScaleNormal="100" zoomScaleSheetLayoutView="100" workbookViewId="0"/>
  </sheetViews>
  <sheetFormatPr defaultColWidth="0" defaultRowHeight="13.5" customHeight="1" zeroHeight="1" x14ac:dyDescent="0.15"/>
  <cols>
    <col min="1" max="36" width="2.5" style="164" customWidth="1"/>
    <col min="37" max="44" width="17" style="164" customWidth="1"/>
    <col min="45" max="45" width="6.125" style="170" customWidth="1"/>
    <col min="46" max="46" width="3" style="168" customWidth="1"/>
    <col min="47" max="47" width="19.125" style="164" hidden="1" customWidth="1"/>
    <col min="48" max="52" width="12.625" style="164" hidden="1" customWidth="1"/>
    <col min="53" max="16384" width="8.625" style="164" hidden="1"/>
  </cols>
  <sheetData>
    <row r="1" spans="1:46" x14ac:dyDescent="0.15">
      <c r="AS1" s="164"/>
      <c r="AT1" s="164"/>
    </row>
    <row r="2" spans="1:46" x14ac:dyDescent="0.15">
      <c r="AS2" s="164"/>
      <c r="AT2" s="164"/>
    </row>
    <row r="3" spans="1:46" x14ac:dyDescent="0.15">
      <c r="AS3" s="164"/>
      <c r="AT3" s="164"/>
    </row>
    <row r="4" spans="1:46" x14ac:dyDescent="0.15">
      <c r="AS4" s="164"/>
      <c r="AT4" s="164"/>
    </row>
    <row r="5" spans="1:46" ht="17.25" x14ac:dyDescent="0.15">
      <c r="A5" s="165" t="s">
        <v>79</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7"/>
    </row>
    <row r="6" spans="1:46" x14ac:dyDescent="0.15">
      <c r="A6" s="168"/>
      <c r="AK6" s="169" t="s">
        <v>80</v>
      </c>
      <c r="AL6" s="169"/>
      <c r="AM6" s="169"/>
      <c r="AN6" s="169"/>
    </row>
    <row r="7" spans="1:46" ht="13.5" customHeight="1" x14ac:dyDescent="0.15">
      <c r="A7" s="168"/>
      <c r="AK7" s="171"/>
      <c r="AL7" s="172"/>
      <c r="AM7" s="172"/>
      <c r="AN7" s="173"/>
      <c r="AO7" s="277" t="s">
        <v>81</v>
      </c>
      <c r="AP7" s="174"/>
      <c r="AQ7" s="175" t="s">
        <v>82</v>
      </c>
      <c r="AR7" s="176"/>
    </row>
    <row r="8" spans="1:46" x14ac:dyDescent="0.15">
      <c r="A8" s="168"/>
      <c r="AK8" s="177"/>
      <c r="AL8" s="178"/>
      <c r="AM8" s="178"/>
      <c r="AN8" s="179"/>
      <c r="AO8" s="278"/>
      <c r="AP8" s="180" t="s">
        <v>83</v>
      </c>
      <c r="AQ8" s="181" t="s">
        <v>84</v>
      </c>
      <c r="AR8" s="182" t="s">
        <v>85</v>
      </c>
    </row>
    <row r="9" spans="1:46" x14ac:dyDescent="0.15">
      <c r="A9" s="168"/>
      <c r="AK9" s="289" t="s">
        <v>86</v>
      </c>
      <c r="AL9" s="290"/>
      <c r="AM9" s="290"/>
      <c r="AN9" s="291"/>
      <c r="AO9" s="183">
        <v>5941322</v>
      </c>
      <c r="AP9" s="183">
        <v>98682</v>
      </c>
      <c r="AQ9" s="184">
        <v>95899</v>
      </c>
      <c r="AR9" s="185">
        <v>2.9</v>
      </c>
    </row>
    <row r="10" spans="1:46" ht="13.5" customHeight="1" x14ac:dyDescent="0.15">
      <c r="A10" s="168"/>
      <c r="AK10" s="289" t="s">
        <v>87</v>
      </c>
      <c r="AL10" s="290"/>
      <c r="AM10" s="290"/>
      <c r="AN10" s="291"/>
      <c r="AO10" s="186">
        <v>561447</v>
      </c>
      <c r="AP10" s="186">
        <v>9325</v>
      </c>
      <c r="AQ10" s="187">
        <v>7418</v>
      </c>
      <c r="AR10" s="188">
        <v>25.7</v>
      </c>
    </row>
    <row r="11" spans="1:46" ht="13.5" customHeight="1" x14ac:dyDescent="0.15">
      <c r="A11" s="168"/>
      <c r="AK11" s="289" t="s">
        <v>88</v>
      </c>
      <c r="AL11" s="290"/>
      <c r="AM11" s="290"/>
      <c r="AN11" s="291"/>
      <c r="AO11" s="186">
        <v>7927</v>
      </c>
      <c r="AP11" s="186">
        <v>132</v>
      </c>
      <c r="AQ11" s="187">
        <v>1842</v>
      </c>
      <c r="AR11" s="188">
        <v>-92.8</v>
      </c>
    </row>
    <row r="12" spans="1:46" ht="13.5" customHeight="1" x14ac:dyDescent="0.15">
      <c r="A12" s="168"/>
      <c r="AK12" s="289" t="s">
        <v>89</v>
      </c>
      <c r="AL12" s="290"/>
      <c r="AM12" s="290"/>
      <c r="AN12" s="291"/>
      <c r="AO12" s="186" t="s">
        <v>90</v>
      </c>
      <c r="AP12" s="186" t="s">
        <v>90</v>
      </c>
      <c r="AQ12" s="187">
        <v>18</v>
      </c>
      <c r="AR12" s="188" t="s">
        <v>90</v>
      </c>
    </row>
    <row r="13" spans="1:46" ht="13.5" customHeight="1" x14ac:dyDescent="0.15">
      <c r="A13" s="168"/>
      <c r="AK13" s="289" t="s">
        <v>91</v>
      </c>
      <c r="AL13" s="290"/>
      <c r="AM13" s="290"/>
      <c r="AN13" s="291"/>
      <c r="AO13" s="186">
        <v>177322</v>
      </c>
      <c r="AP13" s="186">
        <v>2945</v>
      </c>
      <c r="AQ13" s="187">
        <v>3674</v>
      </c>
      <c r="AR13" s="188">
        <v>-19.8</v>
      </c>
    </row>
    <row r="14" spans="1:46" ht="13.5" customHeight="1" x14ac:dyDescent="0.15">
      <c r="A14" s="168"/>
      <c r="AK14" s="289" t="s">
        <v>92</v>
      </c>
      <c r="AL14" s="290"/>
      <c r="AM14" s="290"/>
      <c r="AN14" s="291"/>
      <c r="AO14" s="186">
        <v>59943</v>
      </c>
      <c r="AP14" s="186">
        <v>996</v>
      </c>
      <c r="AQ14" s="187">
        <v>2040</v>
      </c>
      <c r="AR14" s="188">
        <v>-51.2</v>
      </c>
    </row>
    <row r="15" spans="1:46" ht="13.5" customHeight="1" x14ac:dyDescent="0.15">
      <c r="A15" s="168"/>
      <c r="AK15" s="292" t="s">
        <v>93</v>
      </c>
      <c r="AL15" s="293"/>
      <c r="AM15" s="293"/>
      <c r="AN15" s="294"/>
      <c r="AO15" s="186">
        <v>-373046</v>
      </c>
      <c r="AP15" s="186">
        <v>-6196</v>
      </c>
      <c r="AQ15" s="187">
        <v>-5724</v>
      </c>
      <c r="AR15" s="188">
        <v>8.1999999999999993</v>
      </c>
    </row>
    <row r="16" spans="1:46" x14ac:dyDescent="0.15">
      <c r="A16" s="168"/>
      <c r="AK16" s="292" t="s">
        <v>76</v>
      </c>
      <c r="AL16" s="293"/>
      <c r="AM16" s="293"/>
      <c r="AN16" s="294"/>
      <c r="AO16" s="186">
        <v>6374915</v>
      </c>
      <c r="AP16" s="186">
        <v>105883</v>
      </c>
      <c r="AQ16" s="187">
        <v>105167</v>
      </c>
      <c r="AR16" s="188">
        <v>0.7</v>
      </c>
    </row>
    <row r="17" spans="1:46" x14ac:dyDescent="0.15">
      <c r="A17" s="168"/>
    </row>
    <row r="18" spans="1:46" x14ac:dyDescent="0.15">
      <c r="A18" s="168"/>
      <c r="AQ18" s="189"/>
      <c r="AR18" s="189"/>
    </row>
    <row r="19" spans="1:46" x14ac:dyDescent="0.15">
      <c r="A19" s="168"/>
      <c r="AK19" s="164" t="s">
        <v>94</v>
      </c>
    </row>
    <row r="20" spans="1:46" x14ac:dyDescent="0.15">
      <c r="A20" s="168"/>
      <c r="AK20" s="190"/>
      <c r="AL20" s="191"/>
      <c r="AM20" s="191"/>
      <c r="AN20" s="192"/>
      <c r="AO20" s="193" t="s">
        <v>95</v>
      </c>
      <c r="AP20" s="194" t="s">
        <v>96</v>
      </c>
      <c r="AQ20" s="195" t="s">
        <v>97</v>
      </c>
      <c r="AR20" s="196"/>
    </row>
    <row r="21" spans="1:46" s="169" customFormat="1" x14ac:dyDescent="0.15">
      <c r="A21" s="197"/>
      <c r="AK21" s="295" t="s">
        <v>98</v>
      </c>
      <c r="AL21" s="296"/>
      <c r="AM21" s="296"/>
      <c r="AN21" s="297"/>
      <c r="AO21" s="198">
        <v>9.32</v>
      </c>
      <c r="AP21" s="199">
        <v>8.91</v>
      </c>
      <c r="AQ21" s="200">
        <v>0.41</v>
      </c>
      <c r="AS21" s="201"/>
      <c r="AT21" s="197"/>
    </row>
    <row r="22" spans="1:46" s="169" customFormat="1" x14ac:dyDescent="0.15">
      <c r="A22" s="197"/>
      <c r="AK22" s="295" t="s">
        <v>99</v>
      </c>
      <c r="AL22" s="296"/>
      <c r="AM22" s="296"/>
      <c r="AN22" s="297"/>
      <c r="AO22" s="202">
        <v>100.6</v>
      </c>
      <c r="AP22" s="203">
        <v>97.6</v>
      </c>
      <c r="AQ22" s="204">
        <v>3</v>
      </c>
      <c r="AR22" s="189"/>
      <c r="AS22" s="201"/>
      <c r="AT22" s="197"/>
    </row>
    <row r="23" spans="1:46" s="169" customFormat="1" x14ac:dyDescent="0.15">
      <c r="A23" s="197"/>
      <c r="AP23" s="189"/>
      <c r="AQ23" s="189"/>
      <c r="AR23" s="189"/>
      <c r="AS23" s="201"/>
      <c r="AT23" s="197"/>
    </row>
    <row r="24" spans="1:46" s="169" customFormat="1" x14ac:dyDescent="0.15">
      <c r="A24" s="197"/>
      <c r="AP24" s="189"/>
      <c r="AQ24" s="189"/>
      <c r="AR24" s="189"/>
      <c r="AS24" s="201"/>
      <c r="AT24" s="197"/>
    </row>
    <row r="25" spans="1:46" s="169" customFormat="1" x14ac:dyDescent="0.15">
      <c r="A25" s="205"/>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7"/>
      <c r="AQ25" s="207"/>
      <c r="AR25" s="207"/>
      <c r="AS25" s="208"/>
      <c r="AT25" s="197"/>
    </row>
    <row r="26" spans="1:46" s="169" customFormat="1" x14ac:dyDescent="0.15">
      <c r="A26" s="288" t="s">
        <v>100</v>
      </c>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row>
    <row r="27" spans="1:46" x14ac:dyDescent="0.15">
      <c r="A27" s="209"/>
      <c r="AS27" s="164"/>
      <c r="AT27" s="164"/>
    </row>
    <row r="28" spans="1:46" ht="17.25" x14ac:dyDescent="0.15">
      <c r="A28" s="165" t="s">
        <v>101</v>
      </c>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210"/>
    </row>
    <row r="29" spans="1:46" x14ac:dyDescent="0.15">
      <c r="A29" s="168"/>
      <c r="AK29" s="169" t="s">
        <v>102</v>
      </c>
      <c r="AL29" s="169"/>
      <c r="AM29" s="169"/>
      <c r="AN29" s="169"/>
      <c r="AS29" s="211"/>
    </row>
    <row r="30" spans="1:46" ht="13.5" customHeight="1" x14ac:dyDescent="0.15">
      <c r="A30" s="168"/>
      <c r="AK30" s="171"/>
      <c r="AL30" s="172"/>
      <c r="AM30" s="172"/>
      <c r="AN30" s="173"/>
      <c r="AO30" s="277" t="s">
        <v>81</v>
      </c>
      <c r="AP30" s="174"/>
      <c r="AQ30" s="175" t="s">
        <v>82</v>
      </c>
      <c r="AR30" s="176"/>
    </row>
    <row r="31" spans="1:46" x14ac:dyDescent="0.15">
      <c r="A31" s="168"/>
      <c r="AK31" s="177"/>
      <c r="AL31" s="178"/>
      <c r="AM31" s="178"/>
      <c r="AN31" s="179"/>
      <c r="AO31" s="278"/>
      <c r="AP31" s="180" t="s">
        <v>83</v>
      </c>
      <c r="AQ31" s="181" t="s">
        <v>84</v>
      </c>
      <c r="AR31" s="182" t="s">
        <v>85</v>
      </c>
    </row>
    <row r="32" spans="1:46" ht="27" customHeight="1" x14ac:dyDescent="0.15">
      <c r="A32" s="168"/>
      <c r="AK32" s="279" t="s">
        <v>103</v>
      </c>
      <c r="AL32" s="280"/>
      <c r="AM32" s="280"/>
      <c r="AN32" s="281"/>
      <c r="AO32" s="212">
        <v>3994794</v>
      </c>
      <c r="AP32" s="212">
        <v>66351</v>
      </c>
      <c r="AQ32" s="213">
        <v>63956</v>
      </c>
      <c r="AR32" s="214">
        <v>3.7</v>
      </c>
    </row>
    <row r="33" spans="1:46" ht="13.5" customHeight="1" x14ac:dyDescent="0.15">
      <c r="A33" s="168"/>
      <c r="AK33" s="279" t="s">
        <v>104</v>
      </c>
      <c r="AL33" s="280"/>
      <c r="AM33" s="280"/>
      <c r="AN33" s="281"/>
      <c r="AO33" s="212" t="s">
        <v>90</v>
      </c>
      <c r="AP33" s="212" t="s">
        <v>90</v>
      </c>
      <c r="AQ33" s="213" t="s">
        <v>90</v>
      </c>
      <c r="AR33" s="214" t="s">
        <v>90</v>
      </c>
    </row>
    <row r="34" spans="1:46" ht="27" customHeight="1" x14ac:dyDescent="0.15">
      <c r="A34" s="168"/>
      <c r="AK34" s="279" t="s">
        <v>105</v>
      </c>
      <c r="AL34" s="280"/>
      <c r="AM34" s="280"/>
      <c r="AN34" s="281"/>
      <c r="AO34" s="212" t="s">
        <v>90</v>
      </c>
      <c r="AP34" s="212" t="s">
        <v>90</v>
      </c>
      <c r="AQ34" s="213">
        <v>4</v>
      </c>
      <c r="AR34" s="214" t="s">
        <v>90</v>
      </c>
    </row>
    <row r="35" spans="1:46" ht="27" customHeight="1" x14ac:dyDescent="0.15">
      <c r="A35" s="168"/>
      <c r="AK35" s="279" t="s">
        <v>106</v>
      </c>
      <c r="AL35" s="280"/>
      <c r="AM35" s="280"/>
      <c r="AN35" s="281"/>
      <c r="AO35" s="212">
        <v>586732</v>
      </c>
      <c r="AP35" s="212">
        <v>9745</v>
      </c>
      <c r="AQ35" s="213">
        <v>14498</v>
      </c>
      <c r="AR35" s="214">
        <v>-32.799999999999997</v>
      </c>
    </row>
    <row r="36" spans="1:46" ht="27" customHeight="1" x14ac:dyDescent="0.15">
      <c r="A36" s="168"/>
      <c r="AK36" s="279" t="s">
        <v>107</v>
      </c>
      <c r="AL36" s="280"/>
      <c r="AM36" s="280"/>
      <c r="AN36" s="281"/>
      <c r="AO36" s="212">
        <v>42721</v>
      </c>
      <c r="AP36" s="212">
        <v>710</v>
      </c>
      <c r="AQ36" s="213">
        <v>1993</v>
      </c>
      <c r="AR36" s="214">
        <v>-64.400000000000006</v>
      </c>
    </row>
    <row r="37" spans="1:46" ht="13.5" customHeight="1" x14ac:dyDescent="0.15">
      <c r="A37" s="168"/>
      <c r="AK37" s="279" t="s">
        <v>108</v>
      </c>
      <c r="AL37" s="280"/>
      <c r="AM37" s="280"/>
      <c r="AN37" s="281"/>
      <c r="AO37" s="212">
        <v>11079</v>
      </c>
      <c r="AP37" s="212">
        <v>184</v>
      </c>
      <c r="AQ37" s="213">
        <v>407</v>
      </c>
      <c r="AR37" s="214">
        <v>-54.8</v>
      </c>
    </row>
    <row r="38" spans="1:46" ht="27" customHeight="1" x14ac:dyDescent="0.15">
      <c r="A38" s="168"/>
      <c r="AK38" s="282" t="s">
        <v>109</v>
      </c>
      <c r="AL38" s="283"/>
      <c r="AM38" s="283"/>
      <c r="AN38" s="284"/>
      <c r="AO38" s="215">
        <v>156</v>
      </c>
      <c r="AP38" s="215">
        <v>3</v>
      </c>
      <c r="AQ38" s="216">
        <v>1</v>
      </c>
      <c r="AR38" s="204">
        <v>200</v>
      </c>
      <c r="AS38" s="211"/>
    </row>
    <row r="39" spans="1:46" x14ac:dyDescent="0.15">
      <c r="A39" s="168"/>
      <c r="AK39" s="282" t="s">
        <v>110</v>
      </c>
      <c r="AL39" s="283"/>
      <c r="AM39" s="283"/>
      <c r="AN39" s="284"/>
      <c r="AO39" s="212">
        <v>-428603</v>
      </c>
      <c r="AP39" s="212">
        <v>-7119</v>
      </c>
      <c r="AQ39" s="213">
        <v>-3355</v>
      </c>
      <c r="AR39" s="214">
        <v>112.2</v>
      </c>
      <c r="AS39" s="211"/>
    </row>
    <row r="40" spans="1:46" ht="27" customHeight="1" x14ac:dyDescent="0.15">
      <c r="A40" s="168"/>
      <c r="AK40" s="279" t="s">
        <v>111</v>
      </c>
      <c r="AL40" s="280"/>
      <c r="AM40" s="280"/>
      <c r="AN40" s="281"/>
      <c r="AO40" s="212">
        <v>-3392086</v>
      </c>
      <c r="AP40" s="212">
        <v>-56340</v>
      </c>
      <c r="AQ40" s="213">
        <v>-53996</v>
      </c>
      <c r="AR40" s="214">
        <v>4.3</v>
      </c>
      <c r="AS40" s="211"/>
    </row>
    <row r="41" spans="1:46" x14ac:dyDescent="0.15">
      <c r="A41" s="168"/>
      <c r="AK41" s="285" t="s">
        <v>77</v>
      </c>
      <c r="AL41" s="286"/>
      <c r="AM41" s="286"/>
      <c r="AN41" s="287"/>
      <c r="AO41" s="212">
        <v>814793</v>
      </c>
      <c r="AP41" s="212">
        <v>13533</v>
      </c>
      <c r="AQ41" s="213">
        <v>23508</v>
      </c>
      <c r="AR41" s="214">
        <v>-42.4</v>
      </c>
      <c r="AS41" s="211"/>
    </row>
    <row r="42" spans="1:46" x14ac:dyDescent="0.15">
      <c r="A42" s="168"/>
      <c r="AK42" s="217"/>
      <c r="AQ42" s="189"/>
      <c r="AR42" s="189"/>
      <c r="AS42" s="211"/>
    </row>
    <row r="43" spans="1:46" x14ac:dyDescent="0.15">
      <c r="A43" s="168"/>
      <c r="AP43" s="218"/>
      <c r="AQ43" s="189"/>
      <c r="AS43" s="211"/>
    </row>
    <row r="44" spans="1:46" x14ac:dyDescent="0.15">
      <c r="A44" s="168"/>
      <c r="AQ44" s="189"/>
    </row>
    <row r="45" spans="1:46" x14ac:dyDescent="0.15">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219"/>
      <c r="AR45" s="166"/>
      <c r="AS45" s="166"/>
      <c r="AT45" s="164"/>
    </row>
    <row r="46" spans="1:46" x14ac:dyDescent="0.15">
      <c r="A46" s="220"/>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164"/>
    </row>
    <row r="47" spans="1:46" ht="17.25" customHeight="1" x14ac:dyDescent="0.15">
      <c r="A47" s="221" t="s">
        <v>112</v>
      </c>
    </row>
    <row r="48" spans="1:46" x14ac:dyDescent="0.15">
      <c r="A48" s="168"/>
      <c r="AK48" s="222" t="s">
        <v>113</v>
      </c>
      <c r="AL48" s="222"/>
      <c r="AM48" s="222"/>
      <c r="AN48" s="222"/>
      <c r="AO48" s="222"/>
      <c r="AP48" s="222"/>
      <c r="AQ48" s="223"/>
      <c r="AR48" s="222"/>
    </row>
    <row r="49" spans="1:44" ht="13.5" customHeight="1" x14ac:dyDescent="0.15">
      <c r="A49" s="168"/>
      <c r="AK49" s="224"/>
      <c r="AL49" s="225"/>
      <c r="AM49" s="272" t="s">
        <v>81</v>
      </c>
      <c r="AN49" s="274" t="s">
        <v>114</v>
      </c>
      <c r="AO49" s="275"/>
      <c r="AP49" s="275"/>
      <c r="AQ49" s="275"/>
      <c r="AR49" s="276"/>
    </row>
    <row r="50" spans="1:44" x14ac:dyDescent="0.15">
      <c r="A50" s="168"/>
      <c r="AK50" s="226"/>
      <c r="AL50" s="227"/>
      <c r="AM50" s="273"/>
      <c r="AN50" s="228" t="s">
        <v>115</v>
      </c>
      <c r="AO50" s="229" t="s">
        <v>116</v>
      </c>
      <c r="AP50" s="230" t="s">
        <v>117</v>
      </c>
      <c r="AQ50" s="231" t="s">
        <v>118</v>
      </c>
      <c r="AR50" s="232" t="s">
        <v>119</v>
      </c>
    </row>
    <row r="51" spans="1:44" x14ac:dyDescent="0.15">
      <c r="A51" s="168"/>
      <c r="AK51" s="224" t="s">
        <v>120</v>
      </c>
      <c r="AL51" s="225"/>
      <c r="AM51" s="233">
        <v>5245108</v>
      </c>
      <c r="AN51" s="234">
        <v>81962</v>
      </c>
      <c r="AO51" s="235">
        <v>10.199999999999999</v>
      </c>
      <c r="AP51" s="236">
        <v>70329</v>
      </c>
      <c r="AQ51" s="237">
        <v>0.2</v>
      </c>
      <c r="AR51" s="238">
        <v>10</v>
      </c>
    </row>
    <row r="52" spans="1:44" x14ac:dyDescent="0.15">
      <c r="A52" s="168"/>
      <c r="AK52" s="239"/>
      <c r="AL52" s="240" t="s">
        <v>121</v>
      </c>
      <c r="AM52" s="241">
        <v>2981867</v>
      </c>
      <c r="AN52" s="242">
        <v>46596</v>
      </c>
      <c r="AO52" s="243">
        <v>14.4</v>
      </c>
      <c r="AP52" s="244">
        <v>39403</v>
      </c>
      <c r="AQ52" s="245">
        <v>9.1</v>
      </c>
      <c r="AR52" s="246">
        <v>5.3</v>
      </c>
    </row>
    <row r="53" spans="1:44" x14ac:dyDescent="0.15">
      <c r="A53" s="168"/>
      <c r="AK53" s="224" t="s">
        <v>122</v>
      </c>
      <c r="AL53" s="225"/>
      <c r="AM53" s="233">
        <v>4962161</v>
      </c>
      <c r="AN53" s="234">
        <v>78786</v>
      </c>
      <c r="AO53" s="235">
        <v>-3.9</v>
      </c>
      <c r="AP53" s="236">
        <v>71871</v>
      </c>
      <c r="AQ53" s="237">
        <v>2.2000000000000002</v>
      </c>
      <c r="AR53" s="238">
        <v>-6.1</v>
      </c>
    </row>
    <row r="54" spans="1:44" x14ac:dyDescent="0.15">
      <c r="A54" s="168"/>
      <c r="AK54" s="239"/>
      <c r="AL54" s="240" t="s">
        <v>121</v>
      </c>
      <c r="AM54" s="241">
        <v>2750503</v>
      </c>
      <c r="AN54" s="242">
        <v>43671</v>
      </c>
      <c r="AO54" s="243">
        <v>-6.3</v>
      </c>
      <c r="AP54" s="244">
        <v>38232</v>
      </c>
      <c r="AQ54" s="245">
        <v>-3</v>
      </c>
      <c r="AR54" s="246">
        <v>-3.3</v>
      </c>
    </row>
    <row r="55" spans="1:44" x14ac:dyDescent="0.15">
      <c r="A55" s="168"/>
      <c r="AK55" s="224" t="s">
        <v>123</v>
      </c>
      <c r="AL55" s="225"/>
      <c r="AM55" s="233">
        <v>4748232</v>
      </c>
      <c r="AN55" s="234">
        <v>76486</v>
      </c>
      <c r="AO55" s="235">
        <v>-2.9</v>
      </c>
      <c r="AP55" s="236">
        <v>71807</v>
      </c>
      <c r="AQ55" s="237">
        <v>-0.1</v>
      </c>
      <c r="AR55" s="238">
        <v>-2.8</v>
      </c>
    </row>
    <row r="56" spans="1:44" x14ac:dyDescent="0.15">
      <c r="A56" s="168"/>
      <c r="AK56" s="239"/>
      <c r="AL56" s="240" t="s">
        <v>121</v>
      </c>
      <c r="AM56" s="241">
        <v>2816577</v>
      </c>
      <c r="AN56" s="242">
        <v>45370</v>
      </c>
      <c r="AO56" s="243">
        <v>3.9</v>
      </c>
      <c r="AP56" s="244">
        <v>37333</v>
      </c>
      <c r="AQ56" s="245">
        <v>-2.4</v>
      </c>
      <c r="AR56" s="246">
        <v>6.3</v>
      </c>
    </row>
    <row r="57" spans="1:44" x14ac:dyDescent="0.15">
      <c r="A57" s="168"/>
      <c r="AK57" s="224" t="s">
        <v>124</v>
      </c>
      <c r="AL57" s="225"/>
      <c r="AM57" s="233">
        <v>3723282</v>
      </c>
      <c r="AN57" s="234">
        <v>60913</v>
      </c>
      <c r="AO57" s="235">
        <v>-20.399999999999999</v>
      </c>
      <c r="AP57" s="236">
        <v>80821</v>
      </c>
      <c r="AQ57" s="237">
        <v>12.6</v>
      </c>
      <c r="AR57" s="238">
        <v>-33</v>
      </c>
    </row>
    <row r="58" spans="1:44" x14ac:dyDescent="0.15">
      <c r="A58" s="168"/>
      <c r="AK58" s="239"/>
      <c r="AL58" s="240" t="s">
        <v>121</v>
      </c>
      <c r="AM58" s="241">
        <v>2405464</v>
      </c>
      <c r="AN58" s="242">
        <v>39353</v>
      </c>
      <c r="AO58" s="243">
        <v>-13.3</v>
      </c>
      <c r="AP58" s="244">
        <v>49586</v>
      </c>
      <c r="AQ58" s="245">
        <v>32.799999999999997</v>
      </c>
      <c r="AR58" s="246">
        <v>-46.1</v>
      </c>
    </row>
    <row r="59" spans="1:44" x14ac:dyDescent="0.15">
      <c r="A59" s="168"/>
      <c r="AK59" s="224" t="s">
        <v>125</v>
      </c>
      <c r="AL59" s="225"/>
      <c r="AM59" s="233">
        <v>4174086</v>
      </c>
      <c r="AN59" s="234">
        <v>69329</v>
      </c>
      <c r="AO59" s="235">
        <v>13.8</v>
      </c>
      <c r="AP59" s="236">
        <v>79840</v>
      </c>
      <c r="AQ59" s="237">
        <v>-1.2</v>
      </c>
      <c r="AR59" s="238">
        <v>15</v>
      </c>
    </row>
    <row r="60" spans="1:44" x14ac:dyDescent="0.15">
      <c r="A60" s="168"/>
      <c r="AK60" s="239"/>
      <c r="AL60" s="240" t="s">
        <v>121</v>
      </c>
      <c r="AM60" s="241">
        <v>2803075</v>
      </c>
      <c r="AN60" s="242">
        <v>46557</v>
      </c>
      <c r="AO60" s="243">
        <v>18.3</v>
      </c>
      <c r="AP60" s="244">
        <v>45238</v>
      </c>
      <c r="AQ60" s="245">
        <v>-8.8000000000000007</v>
      </c>
      <c r="AR60" s="246">
        <v>27.1</v>
      </c>
    </row>
    <row r="61" spans="1:44" x14ac:dyDescent="0.15">
      <c r="A61" s="168"/>
      <c r="AK61" s="224" t="s">
        <v>126</v>
      </c>
      <c r="AL61" s="247"/>
      <c r="AM61" s="233">
        <v>4570574</v>
      </c>
      <c r="AN61" s="234">
        <v>73495</v>
      </c>
      <c r="AO61" s="235">
        <v>-0.6</v>
      </c>
      <c r="AP61" s="236">
        <v>74934</v>
      </c>
      <c r="AQ61" s="248">
        <v>2.7</v>
      </c>
      <c r="AR61" s="238">
        <v>-3.3</v>
      </c>
    </row>
    <row r="62" spans="1:44" x14ac:dyDescent="0.15">
      <c r="A62" s="168"/>
      <c r="AK62" s="239"/>
      <c r="AL62" s="240" t="s">
        <v>121</v>
      </c>
      <c r="AM62" s="241">
        <v>2751497</v>
      </c>
      <c r="AN62" s="242">
        <v>44309</v>
      </c>
      <c r="AO62" s="243">
        <v>3.4</v>
      </c>
      <c r="AP62" s="244">
        <v>41958</v>
      </c>
      <c r="AQ62" s="245">
        <v>5.5</v>
      </c>
      <c r="AR62" s="246">
        <v>-2.1</v>
      </c>
    </row>
    <row r="63" spans="1:44" x14ac:dyDescent="0.15">
      <c r="A63" s="168"/>
    </row>
    <row r="64" spans="1:44" x14ac:dyDescent="0.15">
      <c r="A64" s="168"/>
    </row>
    <row r="65" spans="1:46" x14ac:dyDescent="0.15">
      <c r="A65" s="168"/>
    </row>
    <row r="66" spans="1:46" x14ac:dyDescent="0.15">
      <c r="A66" s="249"/>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50"/>
    </row>
    <row r="67" spans="1:46" ht="13.5" hidden="1" customHeight="1" x14ac:dyDescent="0.15">
      <c r="AS67" s="164"/>
      <c r="AT67" s="164"/>
    </row>
    <row r="70" spans="1:46" hidden="1" x14ac:dyDescent="0.15"/>
    <row r="71" spans="1:46" hidden="1" x14ac:dyDescent="0.15"/>
    <row r="72" spans="1:46" hidden="1" x14ac:dyDescent="0.15"/>
    <row r="73" spans="1:46" hidden="1" x14ac:dyDescent="0.15"/>
  </sheetData>
  <sheetProtection algorithmName="SHA-512" hashValue="qMGVNMa8p4SnEScH19A44a2BmoJ9hJ2lf2JdARNfoDEtJmO3zh6J6GpkUsjmw1jWmA8mch6PhOoPYbUhOoshHQ==" saltValue="7U9QsrWWgiy2uZdMg3nnU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163" customWidth="1"/>
    <col min="126" max="16384" width="9" style="162" hidden="1"/>
  </cols>
  <sheetData>
    <row r="1" spans="2:125" ht="13.5" customHeight="1" x14ac:dyDescent="0.15">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row>
    <row r="2" spans="2:125" x14ac:dyDescent="0.15">
      <c r="B2" s="162"/>
      <c r="DG2" s="162"/>
    </row>
    <row r="3" spans="2:125" x14ac:dyDescent="0.15">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H3" s="162"/>
      <c r="DI3" s="162"/>
      <c r="DJ3" s="162"/>
      <c r="DK3" s="162"/>
      <c r="DL3" s="162"/>
      <c r="DM3" s="162"/>
      <c r="DN3" s="162"/>
      <c r="DO3" s="162"/>
      <c r="DP3" s="162"/>
      <c r="DQ3" s="162"/>
      <c r="DR3" s="162"/>
      <c r="DS3" s="162"/>
      <c r="DT3" s="162"/>
      <c r="DU3" s="162"/>
    </row>
    <row r="4" spans="2:125" x14ac:dyDescent="0.15"/>
    <row r="5" spans="2:125" x14ac:dyDescent="0.15"/>
    <row r="6" spans="2:125" x14ac:dyDescent="0.15"/>
    <row r="7" spans="2:125" x14ac:dyDescent="0.15"/>
    <row r="8" spans="2:125" x14ac:dyDescent="0.15"/>
    <row r="9" spans="2:125" x14ac:dyDescent="0.15">
      <c r="DU9" s="162"/>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162"/>
    </row>
    <row r="18" spans="125:125" x14ac:dyDescent="0.15"/>
    <row r="19" spans="125:125" x14ac:dyDescent="0.15"/>
    <row r="20" spans="125:125" x14ac:dyDescent="0.15">
      <c r="DU20" s="162"/>
    </row>
    <row r="21" spans="125:125" x14ac:dyDescent="0.15">
      <c r="DU21" s="162"/>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162"/>
    </row>
    <row r="29" spans="125:125" x14ac:dyDescent="0.15"/>
    <row r="30" spans="125:125" x14ac:dyDescent="0.15"/>
    <row r="31" spans="125:125" x14ac:dyDescent="0.15"/>
    <row r="32" spans="125:125" x14ac:dyDescent="0.15"/>
    <row r="33" spans="2:125" x14ac:dyDescent="0.15">
      <c r="B33" s="162"/>
      <c r="G33" s="162"/>
      <c r="I33" s="162"/>
    </row>
    <row r="34" spans="2:125" x14ac:dyDescent="0.15">
      <c r="C34" s="162"/>
      <c r="P34" s="162"/>
      <c r="DE34" s="162"/>
      <c r="DH34" s="162"/>
    </row>
    <row r="35" spans="2:125" x14ac:dyDescent="0.15">
      <c r="D35" s="162"/>
      <c r="E35" s="162"/>
      <c r="DG35" s="162"/>
      <c r="DJ35" s="162"/>
      <c r="DP35" s="162"/>
      <c r="DQ35" s="162"/>
      <c r="DR35" s="162"/>
      <c r="DS35" s="162"/>
      <c r="DT35" s="162"/>
      <c r="DU35" s="162"/>
    </row>
    <row r="36" spans="2:125" x14ac:dyDescent="0.15">
      <c r="F36" s="162"/>
      <c r="H36" s="162"/>
      <c r="J36" s="162"/>
      <c r="K36" s="162"/>
      <c r="L36" s="162"/>
      <c r="M36" s="162"/>
      <c r="N36" s="162"/>
      <c r="O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c r="CW36" s="162"/>
      <c r="CX36" s="162"/>
      <c r="CY36" s="162"/>
      <c r="CZ36" s="162"/>
      <c r="DA36" s="162"/>
      <c r="DB36" s="162"/>
      <c r="DC36" s="162"/>
      <c r="DD36" s="162"/>
      <c r="DF36" s="162"/>
      <c r="DI36" s="162"/>
      <c r="DK36" s="162"/>
      <c r="DL36" s="162"/>
      <c r="DM36" s="162"/>
      <c r="DN36" s="162"/>
      <c r="DO36" s="162"/>
      <c r="DP36" s="162"/>
      <c r="DQ36" s="162"/>
      <c r="DR36" s="162"/>
      <c r="DS36" s="162"/>
      <c r="DT36" s="162"/>
      <c r="DU36" s="162"/>
    </row>
    <row r="37" spans="2:125" x14ac:dyDescent="0.15">
      <c r="DU37" s="162"/>
    </row>
    <row r="38" spans="2:125" x14ac:dyDescent="0.15">
      <c r="DT38" s="162"/>
      <c r="DU38" s="162"/>
    </row>
    <row r="39" spans="2:125" x14ac:dyDescent="0.15"/>
    <row r="40" spans="2:125" x14ac:dyDescent="0.15">
      <c r="DH40" s="162"/>
    </row>
    <row r="41" spans="2:125" x14ac:dyDescent="0.15">
      <c r="DE41" s="162"/>
    </row>
    <row r="42" spans="2:125" x14ac:dyDescent="0.15">
      <c r="DG42" s="162"/>
      <c r="DJ42" s="162"/>
    </row>
    <row r="43" spans="2:125" x14ac:dyDescent="0.15">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F43" s="162"/>
      <c r="DI43" s="162"/>
      <c r="DK43" s="162"/>
      <c r="DL43" s="162"/>
      <c r="DM43" s="162"/>
      <c r="DN43" s="162"/>
      <c r="DO43" s="162"/>
      <c r="DP43" s="162"/>
      <c r="DQ43" s="162"/>
      <c r="DR43" s="162"/>
      <c r="DS43" s="162"/>
      <c r="DT43" s="162"/>
      <c r="DU43" s="162"/>
    </row>
    <row r="44" spans="2:125" x14ac:dyDescent="0.15">
      <c r="DU44" s="162"/>
    </row>
    <row r="45" spans="2:125" x14ac:dyDescent="0.15"/>
    <row r="46" spans="2:125" x14ac:dyDescent="0.15"/>
    <row r="47" spans="2:125" x14ac:dyDescent="0.15"/>
    <row r="48" spans="2:125" x14ac:dyDescent="0.15">
      <c r="DT48" s="162"/>
      <c r="DU48" s="162"/>
    </row>
    <row r="49" spans="120:125" x14ac:dyDescent="0.15">
      <c r="DU49" s="162"/>
    </row>
    <row r="50" spans="120:125" x14ac:dyDescent="0.15">
      <c r="DU50" s="162"/>
    </row>
    <row r="51" spans="120:125" x14ac:dyDescent="0.15">
      <c r="DP51" s="162"/>
      <c r="DQ51" s="162"/>
      <c r="DR51" s="162"/>
      <c r="DS51" s="162"/>
      <c r="DT51" s="162"/>
      <c r="DU51" s="162"/>
    </row>
    <row r="52" spans="120:125" x14ac:dyDescent="0.15"/>
    <row r="53" spans="120:125" x14ac:dyDescent="0.15"/>
    <row r="54" spans="120:125" x14ac:dyDescent="0.15">
      <c r="DU54" s="162"/>
    </row>
    <row r="55" spans="120:125" x14ac:dyDescent="0.15"/>
    <row r="56" spans="120:125" x14ac:dyDescent="0.15"/>
    <row r="57" spans="120:125" x14ac:dyDescent="0.15"/>
    <row r="58" spans="120:125" x14ac:dyDescent="0.15">
      <c r="DU58" s="162"/>
    </row>
    <row r="59" spans="120:125" x14ac:dyDescent="0.15"/>
    <row r="60" spans="120:125" x14ac:dyDescent="0.15"/>
    <row r="61" spans="120:125" x14ac:dyDescent="0.15"/>
    <row r="62" spans="120:125" x14ac:dyDescent="0.15"/>
    <row r="63" spans="120:125" x14ac:dyDescent="0.15">
      <c r="DU63" s="162"/>
    </row>
    <row r="64" spans="120:125" x14ac:dyDescent="0.15">
      <c r="DT64" s="162"/>
      <c r="DU64" s="162"/>
    </row>
    <row r="65" spans="123:125" x14ac:dyDescent="0.15"/>
    <row r="66" spans="123:125" x14ac:dyDescent="0.15"/>
    <row r="67" spans="123:125" x14ac:dyDescent="0.15"/>
    <row r="68" spans="123:125" x14ac:dyDescent="0.15"/>
    <row r="69" spans="123:125" x14ac:dyDescent="0.15">
      <c r="DS69" s="162"/>
      <c r="DT69" s="162"/>
      <c r="DU69" s="162"/>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162"/>
    </row>
    <row r="83" spans="116:125" x14ac:dyDescent="0.15">
      <c r="DM83" s="162"/>
      <c r="DN83" s="162"/>
      <c r="DO83" s="162"/>
      <c r="DP83" s="162"/>
      <c r="DQ83" s="162"/>
      <c r="DR83" s="162"/>
      <c r="DS83" s="162"/>
      <c r="DT83" s="162"/>
      <c r="DU83" s="162"/>
    </row>
    <row r="84" spans="116:125" x14ac:dyDescent="0.15"/>
    <row r="85" spans="116:125" x14ac:dyDescent="0.15"/>
    <row r="86" spans="116:125" x14ac:dyDescent="0.15"/>
    <row r="87" spans="116:125" x14ac:dyDescent="0.15"/>
    <row r="88" spans="116:125" x14ac:dyDescent="0.15">
      <c r="DU88" s="162"/>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162"/>
      <c r="DT94" s="162"/>
      <c r="DU94" s="162"/>
    </row>
    <row r="95" spans="116:125" ht="13.5" customHeight="1" x14ac:dyDescent="0.15">
      <c r="DU95" s="162"/>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162"/>
    </row>
    <row r="102" spans="124:125" ht="13.5" customHeight="1" x14ac:dyDescent="0.15"/>
    <row r="103" spans="124:125" ht="13.5" customHeight="1" x14ac:dyDescent="0.15"/>
    <row r="104" spans="124:125" ht="13.5" customHeight="1" x14ac:dyDescent="0.15">
      <c r="DT104" s="162"/>
      <c r="DU104" s="162"/>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62" t="s">
        <v>78</v>
      </c>
    </row>
    <row r="121" spans="125:125" ht="13.5" hidden="1" customHeight="1" x14ac:dyDescent="0.15">
      <c r="DU121" s="162"/>
    </row>
  </sheetData>
  <sheetProtection algorithmName="SHA-512" hashValue="2V56VdFmilxz5KJYyPupaiOr+p28/S0JpKOVKDWgCTn+YbSS9GOaq1hFUOYJuOF1Hp9P2zd58U6a+axuAF0j8Q==" saltValue="i/Wj3IkjRjN1jdIRWAC0Nw=="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163" customWidth="1"/>
    <col min="126" max="142" width="0" style="162" hidden="1" customWidth="1"/>
    <col min="143" max="16384" width="9" style="162" hidden="1"/>
  </cols>
  <sheetData>
    <row r="1" spans="1:125" ht="13.5" customHeight="1" x14ac:dyDescent="0.15">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row>
    <row r="2" spans="1:125" x14ac:dyDescent="0.15">
      <c r="B2" s="162"/>
      <c r="T2" s="162"/>
    </row>
    <row r="3" spans="1:125" x14ac:dyDescent="0.15">
      <c r="C3" s="162"/>
      <c r="D3" s="162"/>
      <c r="E3" s="162"/>
      <c r="F3" s="162"/>
      <c r="G3" s="162"/>
      <c r="H3" s="162"/>
      <c r="I3" s="162"/>
      <c r="J3" s="162"/>
      <c r="K3" s="162"/>
      <c r="L3" s="162"/>
      <c r="M3" s="162"/>
      <c r="N3" s="162"/>
      <c r="O3" s="162"/>
      <c r="P3" s="162"/>
      <c r="Q3" s="162"/>
      <c r="R3" s="162"/>
      <c r="S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162"/>
      <c r="G33" s="162"/>
      <c r="I33" s="162"/>
    </row>
    <row r="34" spans="2:125" x14ac:dyDescent="0.15">
      <c r="C34" s="162"/>
      <c r="P34" s="162"/>
      <c r="R34" s="162"/>
      <c r="U34" s="162"/>
    </row>
    <row r="35" spans="2:125" x14ac:dyDescent="0.15">
      <c r="D35" s="162"/>
      <c r="E35" s="162"/>
      <c r="T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row>
    <row r="36" spans="2:125" x14ac:dyDescent="0.15">
      <c r="F36" s="162"/>
      <c r="H36" s="162"/>
      <c r="J36" s="162"/>
      <c r="K36" s="162"/>
      <c r="L36" s="162"/>
      <c r="M36" s="162"/>
      <c r="N36" s="162"/>
      <c r="O36" s="162"/>
      <c r="Q36" s="162"/>
      <c r="S36" s="162"/>
      <c r="V36" s="162"/>
    </row>
    <row r="37" spans="2:125" x14ac:dyDescent="0.15"/>
    <row r="38" spans="2:125" x14ac:dyDescent="0.15"/>
    <row r="39" spans="2:125" x14ac:dyDescent="0.15"/>
    <row r="40" spans="2:125" x14ac:dyDescent="0.15">
      <c r="U40" s="162"/>
    </row>
    <row r="41" spans="2:125" x14ac:dyDescent="0.15">
      <c r="R41" s="162"/>
    </row>
    <row r="42" spans="2:125" x14ac:dyDescent="0.15">
      <c r="T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row>
    <row r="43" spans="2:125" x14ac:dyDescent="0.15">
      <c r="Q43" s="162"/>
      <c r="S43" s="162"/>
      <c r="V43" s="162"/>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63" t="s">
        <v>78</v>
      </c>
    </row>
  </sheetData>
  <sheetProtection algorithmName="SHA-512" hashValue="Yy1OrW3oMgEY+/ASXjIQGFRYPhJId9FTmhtYez+RxeVi03fYN4fgU5n0t6hlQF2rUR0tKj9kR2GEUEPnhBIzPg==" saltValue="vJcWGt4wbWEbXpUEH2+jPg=="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128</v>
      </c>
      <c r="G46" s="8" t="s">
        <v>129</v>
      </c>
      <c r="H46" s="8" t="s">
        <v>130</v>
      </c>
      <c r="I46" s="8" t="s">
        <v>131</v>
      </c>
      <c r="J46" s="9" t="s">
        <v>132</v>
      </c>
    </row>
    <row r="47" spans="2:10" ht="57.75" customHeight="1" x14ac:dyDescent="0.15">
      <c r="B47" s="10"/>
      <c r="C47" s="298" t="s">
        <v>3</v>
      </c>
      <c r="D47" s="298"/>
      <c r="E47" s="299"/>
      <c r="F47" s="11">
        <v>21.06</v>
      </c>
      <c r="G47" s="12">
        <v>21.85</v>
      </c>
      <c r="H47" s="12">
        <v>26.56</v>
      </c>
      <c r="I47" s="12">
        <v>29.94</v>
      </c>
      <c r="J47" s="13">
        <v>31.23</v>
      </c>
    </row>
    <row r="48" spans="2:10" ht="57.75" customHeight="1" x14ac:dyDescent="0.15">
      <c r="B48" s="14"/>
      <c r="C48" s="300" t="s">
        <v>4</v>
      </c>
      <c r="D48" s="300"/>
      <c r="E48" s="301"/>
      <c r="F48" s="15">
        <v>2.4700000000000002</v>
      </c>
      <c r="G48" s="16">
        <v>7.11</v>
      </c>
      <c r="H48" s="16">
        <v>6.37</v>
      </c>
      <c r="I48" s="16">
        <v>3.58</v>
      </c>
      <c r="J48" s="17">
        <v>3.68</v>
      </c>
    </row>
    <row r="49" spans="2:10" ht="57.75" customHeight="1" thickBot="1" x14ac:dyDescent="0.2">
      <c r="B49" s="18"/>
      <c r="C49" s="302" t="s">
        <v>5</v>
      </c>
      <c r="D49" s="302"/>
      <c r="E49" s="303"/>
      <c r="F49" s="19" t="s">
        <v>133</v>
      </c>
      <c r="G49" s="20">
        <v>4.78</v>
      </c>
      <c r="H49" s="20" t="s">
        <v>134</v>
      </c>
      <c r="I49" s="20" t="s">
        <v>135</v>
      </c>
      <c r="J49" s="21">
        <v>0.53</v>
      </c>
    </row>
    <row r="50" spans="2:10" x14ac:dyDescent="0.15"/>
  </sheetData>
  <sheetProtection algorithmName="SHA-512" hashValue="+g0b0L1cJ0VoNwUmpxB/tTt82AWqxorLOOFe6MbhrzvaS41nYCOWfoR9yYYIlUSSHSZWRn/HDHMT5qMJBVujnw==" saltValue="t0Sng3KSL8DZl2+eCMSWV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128</v>
      </c>
      <c r="G33" s="29" t="s">
        <v>129</v>
      </c>
      <c r="H33" s="29" t="s">
        <v>130</v>
      </c>
      <c r="I33" s="29" t="s">
        <v>131</v>
      </c>
      <c r="J33" s="30" t="s">
        <v>132</v>
      </c>
      <c r="K33" s="22"/>
      <c r="L33" s="22"/>
      <c r="M33" s="22"/>
      <c r="N33" s="22"/>
      <c r="O33" s="22"/>
      <c r="P33" s="22"/>
    </row>
    <row r="34" spans="1:16" ht="39" customHeight="1" x14ac:dyDescent="0.15">
      <c r="A34" s="22"/>
      <c r="B34" s="31"/>
      <c r="C34" s="308" t="s">
        <v>136</v>
      </c>
      <c r="D34" s="308"/>
      <c r="E34" s="309"/>
      <c r="F34" s="32">
        <v>8.2799999999999994</v>
      </c>
      <c r="G34" s="33">
        <v>8.83</v>
      </c>
      <c r="H34" s="33">
        <v>9.61</v>
      </c>
      <c r="I34" s="33">
        <v>10.029999999999999</v>
      </c>
      <c r="J34" s="34">
        <v>9.86</v>
      </c>
      <c r="K34" s="22"/>
      <c r="L34" s="22"/>
      <c r="M34" s="22"/>
      <c r="N34" s="22"/>
      <c r="O34" s="22"/>
      <c r="P34" s="22"/>
    </row>
    <row r="35" spans="1:16" ht="39" customHeight="1" x14ac:dyDescent="0.15">
      <c r="A35" s="22"/>
      <c r="B35" s="35"/>
      <c r="C35" s="304" t="s">
        <v>137</v>
      </c>
      <c r="D35" s="304"/>
      <c r="E35" s="305"/>
      <c r="F35" s="36">
        <v>2.73</v>
      </c>
      <c r="G35" s="37">
        <v>3.24</v>
      </c>
      <c r="H35" s="37">
        <v>4.28</v>
      </c>
      <c r="I35" s="37">
        <v>4.3</v>
      </c>
      <c r="J35" s="38">
        <v>4.16</v>
      </c>
      <c r="K35" s="22"/>
      <c r="L35" s="22"/>
      <c r="M35" s="22"/>
      <c r="N35" s="22"/>
      <c r="O35" s="22"/>
      <c r="P35" s="22"/>
    </row>
    <row r="36" spans="1:16" ht="39" customHeight="1" x14ac:dyDescent="0.15">
      <c r="A36" s="22"/>
      <c r="B36" s="35"/>
      <c r="C36" s="304" t="s">
        <v>138</v>
      </c>
      <c r="D36" s="304"/>
      <c r="E36" s="305"/>
      <c r="F36" s="36">
        <v>2.46</v>
      </c>
      <c r="G36" s="37">
        <v>7.11</v>
      </c>
      <c r="H36" s="37">
        <v>6.37</v>
      </c>
      <c r="I36" s="37">
        <v>3.58</v>
      </c>
      <c r="J36" s="38">
        <v>3.67</v>
      </c>
      <c r="K36" s="22"/>
      <c r="L36" s="22"/>
      <c r="M36" s="22"/>
      <c r="N36" s="22"/>
      <c r="O36" s="22"/>
      <c r="P36" s="22"/>
    </row>
    <row r="37" spans="1:16" ht="39" customHeight="1" x14ac:dyDescent="0.15">
      <c r="A37" s="22"/>
      <c r="B37" s="35"/>
      <c r="C37" s="304" t="s">
        <v>139</v>
      </c>
      <c r="D37" s="304"/>
      <c r="E37" s="305"/>
      <c r="F37" s="36">
        <v>0.69</v>
      </c>
      <c r="G37" s="37">
        <v>1.39</v>
      </c>
      <c r="H37" s="37">
        <v>1.22</v>
      </c>
      <c r="I37" s="37">
        <v>1.34</v>
      </c>
      <c r="J37" s="38">
        <v>0.87</v>
      </c>
      <c r="K37" s="22"/>
      <c r="L37" s="22"/>
      <c r="M37" s="22"/>
      <c r="N37" s="22"/>
      <c r="O37" s="22"/>
      <c r="P37" s="22"/>
    </row>
    <row r="38" spans="1:16" ht="39" customHeight="1" x14ac:dyDescent="0.15">
      <c r="A38" s="22"/>
      <c r="B38" s="35"/>
      <c r="C38" s="304" t="s">
        <v>140</v>
      </c>
      <c r="D38" s="304"/>
      <c r="E38" s="305"/>
      <c r="F38" s="36">
        <v>1.79</v>
      </c>
      <c r="G38" s="37">
        <v>2.36</v>
      </c>
      <c r="H38" s="37">
        <v>2.75</v>
      </c>
      <c r="I38" s="37">
        <v>1.41</v>
      </c>
      <c r="J38" s="38">
        <v>0.52</v>
      </c>
      <c r="K38" s="22"/>
      <c r="L38" s="22"/>
      <c r="M38" s="22"/>
      <c r="N38" s="22"/>
      <c r="O38" s="22"/>
      <c r="P38" s="22"/>
    </row>
    <row r="39" spans="1:16" ht="39" customHeight="1" x14ac:dyDescent="0.15">
      <c r="A39" s="22"/>
      <c r="B39" s="35"/>
      <c r="C39" s="304" t="s">
        <v>141</v>
      </c>
      <c r="D39" s="304"/>
      <c r="E39" s="305"/>
      <c r="F39" s="36">
        <v>0.01</v>
      </c>
      <c r="G39" s="37">
        <v>0.01</v>
      </c>
      <c r="H39" s="37">
        <v>0</v>
      </c>
      <c r="I39" s="37">
        <v>0</v>
      </c>
      <c r="J39" s="38">
        <v>0</v>
      </c>
      <c r="K39" s="22"/>
      <c r="L39" s="22"/>
      <c r="M39" s="22"/>
      <c r="N39" s="22"/>
      <c r="O39" s="22"/>
      <c r="P39" s="22"/>
    </row>
    <row r="40" spans="1:16" ht="39" customHeight="1" x14ac:dyDescent="0.15">
      <c r="A40" s="22"/>
      <c r="B40" s="35"/>
      <c r="C40" s="304" t="s">
        <v>142</v>
      </c>
      <c r="D40" s="304"/>
      <c r="E40" s="305"/>
      <c r="F40" s="36">
        <v>0</v>
      </c>
      <c r="G40" s="37">
        <v>0</v>
      </c>
      <c r="H40" s="37">
        <v>0</v>
      </c>
      <c r="I40" s="37">
        <v>0</v>
      </c>
      <c r="J40" s="38">
        <v>0</v>
      </c>
      <c r="K40" s="22"/>
      <c r="L40" s="22"/>
      <c r="M40" s="22"/>
      <c r="N40" s="22"/>
      <c r="O40" s="22"/>
      <c r="P40" s="22"/>
    </row>
    <row r="41" spans="1:16" ht="39" customHeight="1" x14ac:dyDescent="0.15">
      <c r="A41" s="22"/>
      <c r="B41" s="35"/>
      <c r="C41" s="304" t="s">
        <v>143</v>
      </c>
      <c r="D41" s="304"/>
      <c r="E41" s="305"/>
      <c r="F41" s="36">
        <v>0</v>
      </c>
      <c r="G41" s="37">
        <v>0</v>
      </c>
      <c r="H41" s="37">
        <v>0</v>
      </c>
      <c r="I41" s="37">
        <v>0</v>
      </c>
      <c r="J41" s="38">
        <v>0</v>
      </c>
      <c r="K41" s="22"/>
      <c r="L41" s="22"/>
      <c r="M41" s="22"/>
      <c r="N41" s="22"/>
      <c r="O41" s="22"/>
      <c r="P41" s="22"/>
    </row>
    <row r="42" spans="1:16" ht="39" customHeight="1" x14ac:dyDescent="0.15">
      <c r="A42" s="22"/>
      <c r="B42" s="39"/>
      <c r="C42" s="304" t="s">
        <v>144</v>
      </c>
      <c r="D42" s="304"/>
      <c r="E42" s="305"/>
      <c r="F42" s="36" t="s">
        <v>90</v>
      </c>
      <c r="G42" s="37" t="s">
        <v>90</v>
      </c>
      <c r="H42" s="37" t="s">
        <v>90</v>
      </c>
      <c r="I42" s="37" t="s">
        <v>90</v>
      </c>
      <c r="J42" s="38" t="s">
        <v>90</v>
      </c>
      <c r="K42" s="22"/>
      <c r="L42" s="22"/>
      <c r="M42" s="22"/>
      <c r="N42" s="22"/>
      <c r="O42" s="22"/>
      <c r="P42" s="22"/>
    </row>
    <row r="43" spans="1:16" ht="39" customHeight="1" thickBot="1" x14ac:dyDescent="0.2">
      <c r="A43" s="22"/>
      <c r="B43" s="40"/>
      <c r="C43" s="306" t="s">
        <v>145</v>
      </c>
      <c r="D43" s="306"/>
      <c r="E43" s="307"/>
      <c r="F43" s="41">
        <v>0</v>
      </c>
      <c r="G43" s="42">
        <v>0</v>
      </c>
      <c r="H43" s="42">
        <v>0</v>
      </c>
      <c r="I43" s="42">
        <v>0</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VcV3TTwCYyZDsOpW/HrsP26koD/0patqBfnw/kJnCyszeOJxhOl2SLURlqcBKihbHxa9JtKJLd1krCMjf00WBg==" saltValue="BnnVJ3axd2Zu2GoKu1Kmr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128</v>
      </c>
      <c r="L44" s="54" t="s">
        <v>129</v>
      </c>
      <c r="M44" s="54" t="s">
        <v>130</v>
      </c>
      <c r="N44" s="54" t="s">
        <v>131</v>
      </c>
      <c r="O44" s="55" t="s">
        <v>132</v>
      </c>
      <c r="P44" s="46"/>
      <c r="Q44" s="46"/>
      <c r="R44" s="46"/>
      <c r="S44" s="46"/>
      <c r="T44" s="46"/>
      <c r="U44" s="46"/>
    </row>
    <row r="45" spans="1:21" ht="30.75" customHeight="1" x14ac:dyDescent="0.15">
      <c r="A45" s="46"/>
      <c r="B45" s="333" t="s">
        <v>9</v>
      </c>
      <c r="C45" s="334"/>
      <c r="D45" s="56"/>
      <c r="E45" s="339" t="s">
        <v>10</v>
      </c>
      <c r="F45" s="339"/>
      <c r="G45" s="339"/>
      <c r="H45" s="339"/>
      <c r="I45" s="339"/>
      <c r="J45" s="340"/>
      <c r="K45" s="57">
        <v>4283</v>
      </c>
      <c r="L45" s="58">
        <v>4366</v>
      </c>
      <c r="M45" s="58">
        <v>4382</v>
      </c>
      <c r="N45" s="58">
        <v>4283</v>
      </c>
      <c r="O45" s="59">
        <v>3995</v>
      </c>
      <c r="P45" s="46"/>
      <c r="Q45" s="46"/>
      <c r="R45" s="46"/>
      <c r="S45" s="46"/>
      <c r="T45" s="46"/>
      <c r="U45" s="46"/>
    </row>
    <row r="46" spans="1:21" ht="30.75" customHeight="1" x14ac:dyDescent="0.15">
      <c r="A46" s="46"/>
      <c r="B46" s="335"/>
      <c r="C46" s="336"/>
      <c r="D46" s="60"/>
      <c r="E46" s="312" t="s">
        <v>11</v>
      </c>
      <c r="F46" s="312"/>
      <c r="G46" s="312"/>
      <c r="H46" s="312"/>
      <c r="I46" s="312"/>
      <c r="J46" s="313"/>
      <c r="K46" s="61" t="s">
        <v>90</v>
      </c>
      <c r="L46" s="62" t="s">
        <v>90</v>
      </c>
      <c r="M46" s="62" t="s">
        <v>90</v>
      </c>
      <c r="N46" s="62" t="s">
        <v>90</v>
      </c>
      <c r="O46" s="63" t="s">
        <v>90</v>
      </c>
      <c r="P46" s="46"/>
      <c r="Q46" s="46"/>
      <c r="R46" s="46"/>
      <c r="S46" s="46"/>
      <c r="T46" s="46"/>
      <c r="U46" s="46"/>
    </row>
    <row r="47" spans="1:21" ht="30.75" customHeight="1" x14ac:dyDescent="0.15">
      <c r="A47" s="46"/>
      <c r="B47" s="335"/>
      <c r="C47" s="336"/>
      <c r="D47" s="60"/>
      <c r="E47" s="312" t="s">
        <v>12</v>
      </c>
      <c r="F47" s="312"/>
      <c r="G47" s="312"/>
      <c r="H47" s="312"/>
      <c r="I47" s="312"/>
      <c r="J47" s="313"/>
      <c r="K47" s="61" t="s">
        <v>90</v>
      </c>
      <c r="L47" s="62" t="s">
        <v>90</v>
      </c>
      <c r="M47" s="62" t="s">
        <v>90</v>
      </c>
      <c r="N47" s="62" t="s">
        <v>90</v>
      </c>
      <c r="O47" s="63" t="s">
        <v>90</v>
      </c>
      <c r="P47" s="46"/>
      <c r="Q47" s="46"/>
      <c r="R47" s="46"/>
      <c r="S47" s="46"/>
      <c r="T47" s="46"/>
      <c r="U47" s="46"/>
    </row>
    <row r="48" spans="1:21" ht="30.75" customHeight="1" x14ac:dyDescent="0.15">
      <c r="A48" s="46"/>
      <c r="B48" s="335"/>
      <c r="C48" s="336"/>
      <c r="D48" s="60"/>
      <c r="E48" s="312" t="s">
        <v>13</v>
      </c>
      <c r="F48" s="312"/>
      <c r="G48" s="312"/>
      <c r="H48" s="312"/>
      <c r="I48" s="312"/>
      <c r="J48" s="313"/>
      <c r="K48" s="61">
        <v>602</v>
      </c>
      <c r="L48" s="62">
        <v>608</v>
      </c>
      <c r="M48" s="62">
        <v>591</v>
      </c>
      <c r="N48" s="62">
        <v>612</v>
      </c>
      <c r="O48" s="63">
        <v>587</v>
      </c>
      <c r="P48" s="46"/>
      <c r="Q48" s="46"/>
      <c r="R48" s="46"/>
      <c r="S48" s="46"/>
      <c r="T48" s="46"/>
      <c r="U48" s="46"/>
    </row>
    <row r="49" spans="1:21" ht="30.75" customHeight="1" x14ac:dyDescent="0.15">
      <c r="A49" s="46"/>
      <c r="B49" s="335"/>
      <c r="C49" s="336"/>
      <c r="D49" s="60"/>
      <c r="E49" s="312" t="s">
        <v>14</v>
      </c>
      <c r="F49" s="312"/>
      <c r="G49" s="312"/>
      <c r="H49" s="312"/>
      <c r="I49" s="312"/>
      <c r="J49" s="313"/>
      <c r="K49" s="61">
        <v>30</v>
      </c>
      <c r="L49" s="62">
        <v>33</v>
      </c>
      <c r="M49" s="62">
        <v>34</v>
      </c>
      <c r="N49" s="62">
        <v>45</v>
      </c>
      <c r="O49" s="63">
        <v>43</v>
      </c>
      <c r="P49" s="46"/>
      <c r="Q49" s="46"/>
      <c r="R49" s="46"/>
      <c r="S49" s="46"/>
      <c r="T49" s="46"/>
      <c r="U49" s="46"/>
    </row>
    <row r="50" spans="1:21" ht="30.75" customHeight="1" x14ac:dyDescent="0.15">
      <c r="A50" s="46"/>
      <c r="B50" s="335"/>
      <c r="C50" s="336"/>
      <c r="D50" s="60"/>
      <c r="E50" s="312" t="s">
        <v>15</v>
      </c>
      <c r="F50" s="312"/>
      <c r="G50" s="312"/>
      <c r="H50" s="312"/>
      <c r="I50" s="312"/>
      <c r="J50" s="313"/>
      <c r="K50" s="61">
        <v>1</v>
      </c>
      <c r="L50" s="62">
        <v>2</v>
      </c>
      <c r="M50" s="62">
        <v>13</v>
      </c>
      <c r="N50" s="62">
        <v>15</v>
      </c>
      <c r="O50" s="63">
        <v>11</v>
      </c>
      <c r="P50" s="46"/>
      <c r="Q50" s="46"/>
      <c r="R50" s="46"/>
      <c r="S50" s="46"/>
      <c r="T50" s="46"/>
      <c r="U50" s="46"/>
    </row>
    <row r="51" spans="1:21" ht="30.75" customHeight="1" x14ac:dyDescent="0.15">
      <c r="A51" s="46"/>
      <c r="B51" s="337"/>
      <c r="C51" s="338"/>
      <c r="D51" s="64"/>
      <c r="E51" s="312" t="s">
        <v>16</v>
      </c>
      <c r="F51" s="312"/>
      <c r="G51" s="312"/>
      <c r="H51" s="312"/>
      <c r="I51" s="312"/>
      <c r="J51" s="313"/>
      <c r="K51" s="61">
        <v>0</v>
      </c>
      <c r="L51" s="62">
        <v>0</v>
      </c>
      <c r="M51" s="62" t="s">
        <v>90</v>
      </c>
      <c r="N51" s="62">
        <v>0</v>
      </c>
      <c r="O51" s="63">
        <v>0</v>
      </c>
      <c r="P51" s="46"/>
      <c r="Q51" s="46"/>
      <c r="R51" s="46"/>
      <c r="S51" s="46"/>
      <c r="T51" s="46"/>
      <c r="U51" s="46"/>
    </row>
    <row r="52" spans="1:21" ht="30.75" customHeight="1" x14ac:dyDescent="0.15">
      <c r="A52" s="46"/>
      <c r="B52" s="310" t="s">
        <v>17</v>
      </c>
      <c r="C52" s="311"/>
      <c r="D52" s="64"/>
      <c r="E52" s="312" t="s">
        <v>18</v>
      </c>
      <c r="F52" s="312"/>
      <c r="G52" s="312"/>
      <c r="H52" s="312"/>
      <c r="I52" s="312"/>
      <c r="J52" s="313"/>
      <c r="K52" s="61">
        <v>4244</v>
      </c>
      <c r="L52" s="62">
        <v>4138</v>
      </c>
      <c r="M52" s="62">
        <v>3945</v>
      </c>
      <c r="N52" s="62">
        <v>3980</v>
      </c>
      <c r="O52" s="63">
        <v>3822</v>
      </c>
      <c r="P52" s="46"/>
      <c r="Q52" s="46"/>
      <c r="R52" s="46"/>
      <c r="S52" s="46"/>
      <c r="T52" s="46"/>
      <c r="U52" s="46"/>
    </row>
    <row r="53" spans="1:21" ht="30.75" customHeight="1" thickBot="1" x14ac:dyDescent="0.2">
      <c r="A53" s="46"/>
      <c r="B53" s="314" t="s">
        <v>19</v>
      </c>
      <c r="C53" s="315"/>
      <c r="D53" s="65"/>
      <c r="E53" s="316" t="s">
        <v>20</v>
      </c>
      <c r="F53" s="316"/>
      <c r="G53" s="316"/>
      <c r="H53" s="316"/>
      <c r="I53" s="316"/>
      <c r="J53" s="317"/>
      <c r="K53" s="66">
        <v>672</v>
      </c>
      <c r="L53" s="67">
        <v>871</v>
      </c>
      <c r="M53" s="67">
        <v>1075</v>
      </c>
      <c r="N53" s="67">
        <v>975</v>
      </c>
      <c r="O53" s="68">
        <v>814</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146</v>
      </c>
      <c r="L57" s="79" t="s">
        <v>147</v>
      </c>
      <c r="M57" s="79" t="s">
        <v>148</v>
      </c>
      <c r="N57" s="79" t="s">
        <v>149</v>
      </c>
      <c r="O57" s="80" t="s">
        <v>150</v>
      </c>
      <c r="P57" s="46"/>
      <c r="Q57" s="46"/>
      <c r="R57" s="46"/>
      <c r="S57" s="46"/>
      <c r="T57" s="46"/>
      <c r="U57" s="46"/>
    </row>
    <row r="58" spans="1:21" ht="31.5" customHeight="1" x14ac:dyDescent="0.15">
      <c r="B58" s="318" t="s">
        <v>24</v>
      </c>
      <c r="C58" s="319"/>
      <c r="D58" s="324" t="s">
        <v>25</v>
      </c>
      <c r="E58" s="325"/>
      <c r="F58" s="325"/>
      <c r="G58" s="325"/>
      <c r="H58" s="325"/>
      <c r="I58" s="325"/>
      <c r="J58" s="326"/>
      <c r="K58" s="81"/>
      <c r="L58" s="82"/>
      <c r="M58" s="82"/>
      <c r="N58" s="82"/>
      <c r="O58" s="83"/>
    </row>
    <row r="59" spans="1:21" ht="31.5" customHeight="1" x14ac:dyDescent="0.15">
      <c r="B59" s="320"/>
      <c r="C59" s="321"/>
      <c r="D59" s="327" t="s">
        <v>26</v>
      </c>
      <c r="E59" s="328"/>
      <c r="F59" s="328"/>
      <c r="G59" s="328"/>
      <c r="H59" s="328"/>
      <c r="I59" s="328"/>
      <c r="J59" s="329"/>
      <c r="K59" s="84"/>
      <c r="L59" s="85"/>
      <c r="M59" s="85"/>
      <c r="N59" s="85"/>
      <c r="O59" s="86"/>
    </row>
    <row r="60" spans="1:21" ht="31.5" customHeight="1" thickBot="1" x14ac:dyDescent="0.2">
      <c r="B60" s="322"/>
      <c r="C60" s="323"/>
      <c r="D60" s="330" t="s">
        <v>27</v>
      </c>
      <c r="E60" s="331"/>
      <c r="F60" s="331"/>
      <c r="G60" s="331"/>
      <c r="H60" s="331"/>
      <c r="I60" s="331"/>
      <c r="J60" s="332"/>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aVEK+0UB/bxHcBhHJKlzn0hqVoK9oJFJy5doneccs6/SrHYRqlhPKCMn1tDEs2+ixmqnivTznGKCe6OoZQikqQ==" saltValue="8mNvXAgSL8Pw5Jqpy2ur5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3"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128</v>
      </c>
      <c r="J40" s="101" t="s">
        <v>129</v>
      </c>
      <c r="K40" s="101" t="s">
        <v>130</v>
      </c>
      <c r="L40" s="101" t="s">
        <v>131</v>
      </c>
      <c r="M40" s="102" t="s">
        <v>132</v>
      </c>
    </row>
    <row r="41" spans="2:13" ht="27.75" customHeight="1" x14ac:dyDescent="0.15">
      <c r="B41" s="353" t="s">
        <v>30</v>
      </c>
      <c r="C41" s="354"/>
      <c r="D41" s="103"/>
      <c r="E41" s="355" t="s">
        <v>31</v>
      </c>
      <c r="F41" s="355"/>
      <c r="G41" s="355"/>
      <c r="H41" s="356"/>
      <c r="I41" s="251">
        <v>35888</v>
      </c>
      <c r="J41" s="252">
        <v>35447</v>
      </c>
      <c r="K41" s="252">
        <v>34332</v>
      </c>
      <c r="L41" s="252">
        <v>33084</v>
      </c>
      <c r="M41" s="253">
        <v>32476</v>
      </c>
    </row>
    <row r="42" spans="2:13" ht="27.75" customHeight="1" x14ac:dyDescent="0.15">
      <c r="B42" s="343"/>
      <c r="C42" s="344"/>
      <c r="D42" s="104"/>
      <c r="E42" s="347" t="s">
        <v>32</v>
      </c>
      <c r="F42" s="347"/>
      <c r="G42" s="347"/>
      <c r="H42" s="348"/>
      <c r="I42" s="254" t="s">
        <v>90</v>
      </c>
      <c r="J42" s="255" t="s">
        <v>90</v>
      </c>
      <c r="K42" s="255" t="s">
        <v>90</v>
      </c>
      <c r="L42" s="255" t="s">
        <v>90</v>
      </c>
      <c r="M42" s="256" t="s">
        <v>90</v>
      </c>
    </row>
    <row r="43" spans="2:13" ht="27.75" customHeight="1" x14ac:dyDescent="0.15">
      <c r="B43" s="343"/>
      <c r="C43" s="344"/>
      <c r="D43" s="104"/>
      <c r="E43" s="347" t="s">
        <v>33</v>
      </c>
      <c r="F43" s="347"/>
      <c r="G43" s="347"/>
      <c r="H43" s="348"/>
      <c r="I43" s="254">
        <v>4706</v>
      </c>
      <c r="J43" s="255">
        <v>5394</v>
      </c>
      <c r="K43" s="255">
        <v>5874</v>
      </c>
      <c r="L43" s="255">
        <v>5810</v>
      </c>
      <c r="M43" s="256">
        <v>5644</v>
      </c>
    </row>
    <row r="44" spans="2:13" ht="27.75" customHeight="1" x14ac:dyDescent="0.15">
      <c r="B44" s="343"/>
      <c r="C44" s="344"/>
      <c r="D44" s="104"/>
      <c r="E44" s="347" t="s">
        <v>34</v>
      </c>
      <c r="F44" s="347"/>
      <c r="G44" s="347"/>
      <c r="H44" s="348"/>
      <c r="I44" s="254">
        <v>423</v>
      </c>
      <c r="J44" s="255">
        <v>416</v>
      </c>
      <c r="K44" s="255">
        <v>381</v>
      </c>
      <c r="L44" s="255">
        <v>359</v>
      </c>
      <c r="M44" s="256">
        <v>652</v>
      </c>
    </row>
    <row r="45" spans="2:13" ht="27.75" customHeight="1" x14ac:dyDescent="0.15">
      <c r="B45" s="343"/>
      <c r="C45" s="344"/>
      <c r="D45" s="104"/>
      <c r="E45" s="347" t="s">
        <v>35</v>
      </c>
      <c r="F45" s="347"/>
      <c r="G45" s="347"/>
      <c r="H45" s="348"/>
      <c r="I45" s="254">
        <v>3997</v>
      </c>
      <c r="J45" s="255">
        <v>4047</v>
      </c>
      <c r="K45" s="255">
        <v>4012</v>
      </c>
      <c r="L45" s="255">
        <v>4151</v>
      </c>
      <c r="M45" s="256">
        <v>4143</v>
      </c>
    </row>
    <row r="46" spans="2:13" ht="27.75" customHeight="1" x14ac:dyDescent="0.15">
      <c r="B46" s="343"/>
      <c r="C46" s="344"/>
      <c r="D46" s="105"/>
      <c r="E46" s="347" t="s">
        <v>36</v>
      </c>
      <c r="F46" s="347"/>
      <c r="G46" s="347"/>
      <c r="H46" s="348"/>
      <c r="I46" s="254">
        <v>3</v>
      </c>
      <c r="J46" s="255">
        <v>1</v>
      </c>
      <c r="K46" s="255">
        <v>2</v>
      </c>
      <c r="L46" s="255">
        <v>1</v>
      </c>
      <c r="M46" s="256">
        <v>2</v>
      </c>
    </row>
    <row r="47" spans="2:13" ht="27.75" customHeight="1" x14ac:dyDescent="0.15">
      <c r="B47" s="343"/>
      <c r="C47" s="344"/>
      <c r="D47" s="106"/>
      <c r="E47" s="357" t="s">
        <v>37</v>
      </c>
      <c r="F47" s="358"/>
      <c r="G47" s="358"/>
      <c r="H47" s="359"/>
      <c r="I47" s="254" t="s">
        <v>90</v>
      </c>
      <c r="J47" s="255" t="s">
        <v>90</v>
      </c>
      <c r="K47" s="255" t="s">
        <v>90</v>
      </c>
      <c r="L47" s="255" t="s">
        <v>90</v>
      </c>
      <c r="M47" s="256" t="s">
        <v>90</v>
      </c>
    </row>
    <row r="48" spans="2:13" ht="27.75" customHeight="1" x14ac:dyDescent="0.15">
      <c r="B48" s="343"/>
      <c r="C48" s="344"/>
      <c r="D48" s="104"/>
      <c r="E48" s="347" t="s">
        <v>38</v>
      </c>
      <c r="F48" s="347"/>
      <c r="G48" s="347"/>
      <c r="H48" s="348"/>
      <c r="I48" s="254" t="s">
        <v>90</v>
      </c>
      <c r="J48" s="255" t="s">
        <v>90</v>
      </c>
      <c r="K48" s="255" t="s">
        <v>90</v>
      </c>
      <c r="L48" s="255" t="s">
        <v>90</v>
      </c>
      <c r="M48" s="256" t="s">
        <v>90</v>
      </c>
    </row>
    <row r="49" spans="2:13" ht="27.75" customHeight="1" x14ac:dyDescent="0.15">
      <c r="B49" s="345"/>
      <c r="C49" s="346"/>
      <c r="D49" s="104"/>
      <c r="E49" s="347" t="s">
        <v>39</v>
      </c>
      <c r="F49" s="347"/>
      <c r="G49" s="347"/>
      <c r="H49" s="348"/>
      <c r="I49" s="254" t="s">
        <v>90</v>
      </c>
      <c r="J49" s="255" t="s">
        <v>90</v>
      </c>
      <c r="K49" s="255" t="s">
        <v>90</v>
      </c>
      <c r="L49" s="255" t="s">
        <v>90</v>
      </c>
      <c r="M49" s="256" t="s">
        <v>90</v>
      </c>
    </row>
    <row r="50" spans="2:13" ht="27.75" customHeight="1" x14ac:dyDescent="0.15">
      <c r="B50" s="341" t="s">
        <v>40</v>
      </c>
      <c r="C50" s="342"/>
      <c r="D50" s="107"/>
      <c r="E50" s="347" t="s">
        <v>41</v>
      </c>
      <c r="F50" s="347"/>
      <c r="G50" s="347"/>
      <c r="H50" s="348"/>
      <c r="I50" s="254">
        <v>12536</v>
      </c>
      <c r="J50" s="255">
        <v>13337</v>
      </c>
      <c r="K50" s="255">
        <v>14670</v>
      </c>
      <c r="L50" s="255">
        <v>15419</v>
      </c>
      <c r="M50" s="256">
        <v>16243</v>
      </c>
    </row>
    <row r="51" spans="2:13" ht="27.75" customHeight="1" x14ac:dyDescent="0.15">
      <c r="B51" s="343"/>
      <c r="C51" s="344"/>
      <c r="D51" s="104"/>
      <c r="E51" s="347" t="s">
        <v>42</v>
      </c>
      <c r="F51" s="347"/>
      <c r="G51" s="347"/>
      <c r="H51" s="348"/>
      <c r="I51" s="254">
        <v>3016</v>
      </c>
      <c r="J51" s="255">
        <v>3226</v>
      </c>
      <c r="K51" s="255">
        <v>3333</v>
      </c>
      <c r="L51" s="255">
        <v>3629</v>
      </c>
      <c r="M51" s="256">
        <v>3861</v>
      </c>
    </row>
    <row r="52" spans="2:13" ht="27.75" customHeight="1" x14ac:dyDescent="0.15">
      <c r="B52" s="345"/>
      <c r="C52" s="346"/>
      <c r="D52" s="104"/>
      <c r="E52" s="347" t="s">
        <v>43</v>
      </c>
      <c r="F52" s="347"/>
      <c r="G52" s="347"/>
      <c r="H52" s="348"/>
      <c r="I52" s="254">
        <v>33778</v>
      </c>
      <c r="J52" s="255">
        <v>32332</v>
      </c>
      <c r="K52" s="255">
        <v>31681</v>
      </c>
      <c r="L52" s="255">
        <v>30877</v>
      </c>
      <c r="M52" s="256">
        <v>29867</v>
      </c>
    </row>
    <row r="53" spans="2:13" ht="27.75" customHeight="1" thickBot="1" x14ac:dyDescent="0.2">
      <c r="B53" s="349" t="s">
        <v>19</v>
      </c>
      <c r="C53" s="350"/>
      <c r="D53" s="108"/>
      <c r="E53" s="351" t="s">
        <v>44</v>
      </c>
      <c r="F53" s="351"/>
      <c r="G53" s="351"/>
      <c r="H53" s="352"/>
      <c r="I53" s="257">
        <v>-4312</v>
      </c>
      <c r="J53" s="258">
        <v>-3589</v>
      </c>
      <c r="K53" s="258">
        <v>-5083</v>
      </c>
      <c r="L53" s="258">
        <v>-6519</v>
      </c>
      <c r="M53" s="259">
        <v>-7054</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S6G+NFT6YxA1LLUrV84do98FJVOBwE2+nEBM7KFqwcPvjFoobdcC0mVmypEGVb54Td2hAE63wNo5NYFnagNLmQ==" saltValue="G5evB43zoKshELex3AK6x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一木真太郎</cp:lastModifiedBy>
  <cp:lastPrinted>2026-03-11T10:55:35Z</cp:lastPrinted>
  <dcterms:created xsi:type="dcterms:W3CDTF">2026-02-23T09:41:17Z</dcterms:created>
  <dcterms:modified xsi:type="dcterms:W3CDTF">2026-03-25T05:05:04Z</dcterms:modified>
  <cp:category/>
</cp:coreProperties>
</file>